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30" activeTab="4"/>
  </bookViews>
  <sheets>
    <sheet name="107.1月菜單" sheetId="20" r:id="rId1"/>
    <sheet name="第一週明細" sheetId="2" r:id="rId2"/>
    <sheet name="第二週明細" sheetId="3" r:id="rId3"/>
    <sheet name="第三週明細" sheetId="4" r:id="rId4"/>
    <sheet name="第四週明細" sheetId="7" r:id="rId5"/>
  </sheets>
  <calcPr calcId="152511"/>
</workbook>
</file>

<file path=xl/calcChain.xml><?xml version="1.0" encoding="utf-8"?>
<calcChain xmlns="http://schemas.openxmlformats.org/spreadsheetml/2006/main">
  <c r="S29" i="2" l="1"/>
  <c r="P29" i="2"/>
  <c r="M29" i="2"/>
  <c r="J29" i="2"/>
  <c r="G29" i="2"/>
  <c r="D29" i="2"/>
  <c r="S21" i="2"/>
  <c r="P21" i="2"/>
  <c r="M21" i="2"/>
  <c r="J21" i="2"/>
  <c r="G21" i="2"/>
  <c r="D21" i="2"/>
  <c r="I11" i="20"/>
  <c r="I10" i="20"/>
  <c r="G11" i="20"/>
  <c r="M11" i="20"/>
  <c r="M10" i="20"/>
  <c r="K11" i="20"/>
  <c r="Q10" i="20"/>
  <c r="O11" i="20"/>
  <c r="S13" i="2"/>
  <c r="P13" i="2"/>
  <c r="M13" i="2"/>
  <c r="J13" i="2"/>
  <c r="G13" i="2"/>
  <c r="D13" i="2"/>
  <c r="W36" i="2" l="1"/>
  <c r="O10" i="20" s="1"/>
  <c r="Q11" i="20"/>
  <c r="W28" i="2"/>
  <c r="K10" i="20" s="1"/>
  <c r="W20" i="2"/>
  <c r="G10" i="20" s="1"/>
  <c r="S13" i="4" l="1"/>
  <c r="M37" i="4" l="1"/>
  <c r="M21" i="7" l="1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I20" i="20"/>
  <c r="I19" i="20"/>
  <c r="G20" i="20"/>
  <c r="E20" i="20"/>
  <c r="E19" i="20"/>
  <c r="C20" i="20"/>
  <c r="S37" i="2"/>
  <c r="P37" i="2"/>
  <c r="M37" i="2"/>
  <c r="J37" i="2"/>
  <c r="G37" i="2"/>
  <c r="D37" i="2"/>
  <c r="S5" i="3"/>
  <c r="P5" i="3"/>
  <c r="M5" i="3"/>
  <c r="D5" i="3"/>
  <c r="W20" i="7" l="1"/>
  <c r="W28" i="7"/>
  <c r="W12" i="7"/>
  <c r="W44" i="4"/>
  <c r="W36" i="4"/>
  <c r="W28" i="4"/>
  <c r="W20" i="4"/>
  <c r="W12" i="4"/>
  <c r="W20" i="3"/>
  <c r="G19" i="20" s="1"/>
  <c r="W12" i="3"/>
  <c r="C19" i="20" s="1"/>
  <c r="K29" i="20" l="1"/>
  <c r="U11" i="20" l="1"/>
  <c r="S11" i="20"/>
  <c r="U29" i="20" l="1"/>
  <c r="U28" i="20"/>
  <c r="S29" i="20"/>
  <c r="Q28" i="20" l="1"/>
  <c r="Q29" i="20" l="1"/>
  <c r="I28" i="20" l="1"/>
  <c r="M19" i="20"/>
  <c r="U19" i="20" l="1"/>
  <c r="M37" i="20" l="1"/>
  <c r="M28" i="20"/>
  <c r="E37" i="20" l="1"/>
  <c r="I37" i="20" l="1"/>
  <c r="E29" i="20"/>
  <c r="O20" i="20"/>
  <c r="K20" i="20"/>
  <c r="M20" i="20"/>
  <c r="U10" i="20" l="1"/>
  <c r="M38" i="20"/>
  <c r="K38" i="20"/>
  <c r="I38" i="20"/>
  <c r="O29" i="20"/>
  <c r="M29" i="20"/>
  <c r="I29" i="20"/>
  <c r="G29" i="20"/>
  <c r="E28" i="20"/>
  <c r="C29" i="20"/>
  <c r="U20" i="20"/>
  <c r="Q20" i="20"/>
  <c r="Q19" i="20"/>
  <c r="G38" i="20" l="1"/>
  <c r="C38" i="20"/>
  <c r="E38" i="20"/>
  <c r="S28" i="20"/>
  <c r="W44" i="3"/>
  <c r="S20" i="20"/>
  <c r="W36" i="3"/>
  <c r="W28" i="3"/>
  <c r="W44" i="2"/>
  <c r="G37" i="20" l="1"/>
  <c r="K28" i="20"/>
  <c r="O28" i="20"/>
  <c r="G28" i="20"/>
  <c r="C37" i="20"/>
  <c r="K37" i="20"/>
  <c r="C28" i="20"/>
  <c r="S19" i="20"/>
  <c r="O19" i="20"/>
  <c r="S10" i="20"/>
  <c r="K19" i="20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C28" i="2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/>
  <c r="AC36" i="4" l="1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<sst xmlns="http://schemas.openxmlformats.org/spreadsheetml/2006/main" count="1063" uniqueCount="372">
  <si>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</si>
  <si>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</si>
  <si>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</si>
  <si>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</si>
  <si>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</si>
  <si>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</si>
  <si>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</si>
  <si>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</si>
  <si>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</si>
  <si>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</si>
  <si>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</si>
  <si>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</si>
  <si>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</si>
  <si>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</si>
  <si>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</si>
  <si>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</si>
  <si>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</si>
  <si>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</si>
  <si>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</si>
  <si>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</si>
  <si>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</si>
  <si>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</si>
  <si>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</si>
  <si>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</si>
  <si>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</si>
  <si>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</si>
  <si>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</si>
  <si>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</si>
  <si>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</si>
  <si>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</si>
  <si>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</si>
  <si>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</si>
  <si>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</si>
  <si>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</si>
  <si>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</si>
  <si>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</si>
  <si>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</si>
  <si>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</si>
  <si>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</si>
  <si>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</si>
  <si>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</si>
  <si>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</si>
  <si>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</si>
  <si>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</si>
  <si>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</si>
  <si>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</si>
  <si>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</si>
  <si>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</si>
  <si>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</si>
  <si>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</si>
  <si>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</si>
  <si>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</si>
  <si>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</si>
  <si>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</si>
  <si>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</si>
  <si>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</si>
  <si>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</si>
  <si>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</si>
  <si>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</si>
  <si>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</si>
  <si>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</si>
  <si>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</si>
  <si>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</si>
  <si>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</si>
  <si>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</si>
  <si>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星期五</t>
    <phoneticPr fontId="19" type="noConversion"/>
  </si>
  <si>
    <t>高麗菜</t>
    <phoneticPr fontId="19" type="noConversion"/>
  </si>
  <si>
    <t>麵條</t>
    <phoneticPr fontId="19" type="noConversion"/>
  </si>
  <si>
    <t>烤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</si>
  <si>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</si>
  <si>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</si>
  <si>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</si>
  <si>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豆</t>
    <phoneticPr fontId="19" type="noConversion"/>
  </si>
  <si>
    <t>白米</t>
    <phoneticPr fontId="19" type="noConversion"/>
  </si>
  <si>
    <t>蔬菜</t>
    <phoneticPr fontId="19" type="noConversion"/>
  </si>
  <si>
    <t>豆腐</t>
    <phoneticPr fontId="19" type="noConversion"/>
  </si>
  <si>
    <t>地瓜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</si>
  <si>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</si>
  <si>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</si>
  <si>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</si>
  <si>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蔬菜</t>
    <phoneticPr fontId="19" type="noConversion"/>
  </si>
  <si>
    <t>香Q米飯</t>
    <phoneticPr fontId="19" type="noConversion"/>
  </si>
  <si>
    <t>五穀飯</t>
    <phoneticPr fontId="19" type="noConversion"/>
  </si>
  <si>
    <t>香Q米飯</t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</si>
  <si>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</si>
  <si>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</si>
  <si>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</si>
  <si>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</si>
  <si>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</si>
  <si>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</si>
  <si>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玉米粒</t>
    <phoneticPr fontId="19" type="noConversion"/>
  </si>
  <si>
    <t>川燙</t>
    <phoneticPr fontId="19" type="noConversion"/>
  </si>
  <si>
    <t>洋蔥</t>
    <phoneticPr fontId="19" type="noConversion"/>
  </si>
  <si>
    <t>紅蘿蔔</t>
    <phoneticPr fontId="19" type="noConversion"/>
  </si>
  <si>
    <t>煮</t>
    <phoneticPr fontId="19" type="noConversion"/>
  </si>
  <si>
    <t>白米</t>
    <phoneticPr fontId="19" type="noConversion"/>
  </si>
  <si>
    <t>生鮮豬肉</t>
    <phoneticPr fontId="19" type="noConversion"/>
  </si>
  <si>
    <t>青豆仁</t>
    <phoneticPr fontId="19" type="noConversion"/>
  </si>
  <si>
    <t>味噌</t>
    <phoneticPr fontId="19" type="noConversion"/>
  </si>
  <si>
    <t>豆乾</t>
    <phoneticPr fontId="19" type="noConversion"/>
  </si>
  <si>
    <t>炒</t>
    <phoneticPr fontId="19" type="noConversion"/>
  </si>
  <si>
    <t>深色蔬菜</t>
    <phoneticPr fontId="19" type="noConversion"/>
  </si>
  <si>
    <t>生鮮雞里肌</t>
    <phoneticPr fontId="19" type="noConversion"/>
  </si>
  <si>
    <t>煮</t>
    <phoneticPr fontId="19" type="noConversion"/>
  </si>
  <si>
    <t>味噌</t>
    <phoneticPr fontId="19" type="noConversion"/>
  </si>
  <si>
    <t>海芽蛋花湯</t>
    <phoneticPr fontId="19" type="noConversion"/>
  </si>
  <si>
    <t>味噌帶芽湯</t>
    <phoneticPr fontId="19" type="noConversion"/>
  </si>
  <si>
    <t>高麗菜</t>
    <phoneticPr fontId="19" type="noConversion"/>
  </si>
  <si>
    <t>煮</t>
    <phoneticPr fontId="19" type="noConversion"/>
  </si>
  <si>
    <t>烤</t>
    <phoneticPr fontId="19" type="noConversion"/>
  </si>
  <si>
    <t>豆</t>
    <phoneticPr fontId="19" type="noConversion"/>
  </si>
  <si>
    <t>水餃</t>
    <phoneticPr fontId="19" type="noConversion"/>
  </si>
  <si>
    <t>雞蛋</t>
    <phoneticPr fontId="19" type="noConversion"/>
  </si>
  <si>
    <t>海芽</t>
    <phoneticPr fontId="19" type="noConversion"/>
  </si>
  <si>
    <t>炸</t>
    <phoneticPr fontId="19" type="noConversion"/>
  </si>
  <si>
    <t>雞腿堡肉</t>
    <phoneticPr fontId="19" type="noConversion"/>
  </si>
  <si>
    <t>加</t>
    <phoneticPr fontId="19" type="noConversion"/>
  </si>
  <si>
    <t>炒</t>
    <phoneticPr fontId="19" type="noConversion"/>
  </si>
  <si>
    <t>雞蛋</t>
    <phoneticPr fontId="19" type="noConversion"/>
  </si>
  <si>
    <t>豆腐</t>
    <phoneticPr fontId="19" type="noConversion"/>
  </si>
  <si>
    <t>酸菜</t>
    <phoneticPr fontId="19" type="noConversion"/>
  </si>
  <si>
    <t>紅蘿蔔</t>
    <phoneticPr fontId="19" type="noConversion"/>
  </si>
  <si>
    <t>豆腐</t>
    <phoneticPr fontId="19" type="noConversion"/>
  </si>
  <si>
    <t>豆芽菜</t>
    <phoneticPr fontId="19" type="noConversion"/>
  </si>
  <si>
    <t>木耳</t>
    <phoneticPr fontId="19" type="noConversion"/>
  </si>
  <si>
    <t>醃</t>
    <phoneticPr fontId="19" type="noConversion"/>
  </si>
  <si>
    <t>金針菇</t>
    <phoneticPr fontId="19" type="noConversion"/>
  </si>
  <si>
    <t>海芽</t>
    <phoneticPr fontId="19" type="noConversion"/>
  </si>
  <si>
    <t>鮮菇</t>
    <phoneticPr fontId="19" type="noConversion"/>
  </si>
  <si>
    <t>豆輪</t>
    <phoneticPr fontId="19" type="noConversion"/>
  </si>
  <si>
    <t>煮</t>
    <phoneticPr fontId="19" type="noConversion"/>
  </si>
  <si>
    <t>生鮮雞肉</t>
    <phoneticPr fontId="19" type="noConversion"/>
  </si>
  <si>
    <t>紅蘿蔔</t>
    <phoneticPr fontId="19" type="noConversion"/>
  </si>
  <si>
    <t>豆芽菜</t>
    <phoneticPr fontId="19" type="noConversion"/>
  </si>
  <si>
    <t>時令蔬菜</t>
    <phoneticPr fontId="19" type="noConversion"/>
  </si>
  <si>
    <t>豆</t>
    <phoneticPr fontId="19" type="noConversion"/>
  </si>
  <si>
    <t>米粉</t>
    <phoneticPr fontId="19" type="noConversion"/>
  </si>
  <si>
    <t>筍絲</t>
    <phoneticPr fontId="19" type="noConversion"/>
  </si>
  <si>
    <t>1月2日(二)</t>
    <phoneticPr fontId="19" type="noConversion"/>
  </si>
  <si>
    <t>1月1日(一)</t>
    <phoneticPr fontId="19" type="noConversion"/>
  </si>
  <si>
    <t>1月3日(三)</t>
    <phoneticPr fontId="19" type="noConversion"/>
  </si>
  <si>
    <t>1月4日(四)</t>
    <phoneticPr fontId="19" type="noConversion"/>
  </si>
  <si>
    <t>1月5日(五)</t>
    <phoneticPr fontId="19" type="noConversion"/>
  </si>
  <si>
    <t>1月8日(一)</t>
    <phoneticPr fontId="19" type="noConversion"/>
  </si>
  <si>
    <t>1月9日(二)</t>
    <phoneticPr fontId="19" type="noConversion"/>
  </si>
  <si>
    <t>1月10日(三)</t>
    <phoneticPr fontId="19" type="noConversion"/>
  </si>
  <si>
    <t>1月11日(四)</t>
    <phoneticPr fontId="19" type="noConversion"/>
  </si>
  <si>
    <t>1月12日(五)</t>
    <phoneticPr fontId="19" type="noConversion"/>
  </si>
  <si>
    <t>1月15日(一)</t>
    <phoneticPr fontId="19" type="noConversion"/>
  </si>
  <si>
    <t>1月16日(二)</t>
    <phoneticPr fontId="19" type="noConversion"/>
  </si>
  <si>
    <t>1月17日(三)</t>
    <phoneticPr fontId="19" type="noConversion"/>
  </si>
  <si>
    <t>1月18日(四)</t>
    <phoneticPr fontId="19" type="noConversion"/>
  </si>
  <si>
    <t>1月19日(五)</t>
    <phoneticPr fontId="19" type="noConversion"/>
  </si>
  <si>
    <t>1月22日(一)</t>
    <phoneticPr fontId="19" type="noConversion"/>
  </si>
  <si>
    <t>1月23日(二)</t>
    <phoneticPr fontId="19" type="noConversion"/>
  </si>
  <si>
    <t>1月24日(三)</t>
    <phoneticPr fontId="19" type="noConversion"/>
  </si>
  <si>
    <t>元旦 放假一天</t>
    <phoneticPr fontId="19" type="noConversion"/>
  </si>
  <si>
    <t>五穀飯</t>
    <phoneticPr fontId="19" type="noConversion"/>
  </si>
  <si>
    <t>地瓜飯</t>
    <phoneticPr fontId="19" type="noConversion"/>
  </si>
  <si>
    <t>地瓜飯</t>
    <phoneticPr fontId="19" type="noConversion"/>
  </si>
  <si>
    <t>淺色蔬菜</t>
    <phoneticPr fontId="19" type="noConversion"/>
  </si>
  <si>
    <t>深色蔬菜</t>
    <phoneticPr fontId="19" type="noConversion"/>
  </si>
  <si>
    <t>淺色蔬菜</t>
    <phoneticPr fontId="19" type="noConversion"/>
  </si>
  <si>
    <t>五香滷蛋</t>
    <phoneticPr fontId="19" type="noConversion"/>
  </si>
  <si>
    <t>薑片燒雞</t>
    <phoneticPr fontId="19" type="noConversion"/>
  </si>
  <si>
    <t>泡菜冬粉</t>
    <phoneticPr fontId="19" type="noConversion"/>
  </si>
  <si>
    <t>鹹豬肉</t>
    <phoneticPr fontId="19" type="noConversion"/>
  </si>
  <si>
    <t>香烤脆皮雞腿</t>
    <phoneticPr fontId="19" type="noConversion"/>
  </si>
  <si>
    <t>柴魚鮮蔬蛋</t>
    <phoneticPr fontId="19" type="noConversion"/>
  </si>
  <si>
    <t>泰式雞丁</t>
    <phoneticPr fontId="19" type="noConversion"/>
  </si>
  <si>
    <t>雙色花椰菜</t>
    <phoneticPr fontId="19" type="noConversion"/>
  </si>
  <si>
    <t>藥膳燒雞</t>
    <phoneticPr fontId="19" type="noConversion"/>
  </si>
  <si>
    <t>紫菜蛋花湯</t>
    <phoneticPr fontId="19" type="noConversion"/>
  </si>
  <si>
    <t>燒烤蔬菜肉排</t>
    <phoneticPr fontId="19" type="noConversion"/>
  </si>
  <si>
    <t>香Q米飯</t>
    <phoneticPr fontId="19" type="noConversion"/>
  </si>
  <si>
    <t>香Q米飯</t>
    <phoneticPr fontId="19" type="noConversion"/>
  </si>
  <si>
    <t>蒸</t>
    <phoneticPr fontId="19" type="noConversion"/>
  </si>
  <si>
    <t>五穀米</t>
    <phoneticPr fontId="19" type="noConversion"/>
  </si>
  <si>
    <t>白米</t>
    <phoneticPr fontId="19" type="noConversion"/>
  </si>
  <si>
    <t>煮</t>
    <phoneticPr fontId="19" type="noConversion"/>
  </si>
  <si>
    <t>白蘿蔔</t>
    <phoneticPr fontId="19" type="noConversion"/>
  </si>
  <si>
    <t>川燙</t>
    <phoneticPr fontId="19" type="noConversion"/>
  </si>
  <si>
    <t>蔬菜</t>
    <phoneticPr fontId="19" type="noConversion"/>
  </si>
  <si>
    <t>雞蛋</t>
    <phoneticPr fontId="19" type="noConversion"/>
  </si>
  <si>
    <t>加</t>
    <phoneticPr fontId="19" type="noConversion"/>
  </si>
  <si>
    <t>麥片飯</t>
    <phoneticPr fontId="19" type="noConversion"/>
  </si>
  <si>
    <t>地瓜薯條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</si>
  <si>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</si>
  <si>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</si>
  <si>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</si>
  <si>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地瓜</t>
    <phoneticPr fontId="19" type="noConversion"/>
  </si>
  <si>
    <t>煮</t>
    <phoneticPr fontId="19" type="noConversion"/>
  </si>
  <si>
    <t>生鮮豬肉</t>
    <phoneticPr fontId="19" type="noConversion"/>
  </si>
  <si>
    <t>海</t>
    <phoneticPr fontId="19" type="noConversion"/>
  </si>
  <si>
    <t>豆</t>
    <phoneticPr fontId="19" type="noConversion"/>
  </si>
  <si>
    <t>紫菜</t>
    <phoneticPr fontId="19" type="noConversion"/>
  </si>
  <si>
    <t>雞蛋</t>
    <phoneticPr fontId="19" type="noConversion"/>
  </si>
  <si>
    <t>川燙</t>
    <phoneticPr fontId="19" type="noConversion"/>
  </si>
  <si>
    <t>煎</t>
    <phoneticPr fontId="19" type="noConversion"/>
  </si>
  <si>
    <t>冷</t>
    <phoneticPr fontId="19" type="noConversion"/>
  </si>
  <si>
    <t>味噌</t>
    <phoneticPr fontId="19" type="noConversion"/>
  </si>
  <si>
    <t>豆腐</t>
    <phoneticPr fontId="19" type="noConversion"/>
  </si>
  <si>
    <t>麥片</t>
    <phoneticPr fontId="19" type="noConversion"/>
  </si>
  <si>
    <t>加</t>
    <phoneticPr fontId="19" type="noConversion"/>
  </si>
  <si>
    <t>生鮮雞肉</t>
    <phoneticPr fontId="19" type="noConversion"/>
  </si>
  <si>
    <t>雞蛋</t>
    <phoneticPr fontId="19" type="noConversion"/>
  </si>
  <si>
    <t>冬粉</t>
    <phoneticPr fontId="19" type="noConversion"/>
  </si>
  <si>
    <t>洋蔥</t>
    <phoneticPr fontId="19" type="noConversion"/>
  </si>
  <si>
    <t>生鮮雞腿</t>
    <phoneticPr fontId="19" type="noConversion"/>
  </si>
  <si>
    <t>柴魚片</t>
    <phoneticPr fontId="19" type="noConversion"/>
  </si>
  <si>
    <t>花椰菜</t>
    <phoneticPr fontId="19" type="noConversion"/>
  </si>
  <si>
    <t>蔬菜豬里肌</t>
    <phoneticPr fontId="19" type="noConversion"/>
  </si>
  <si>
    <t>米血</t>
    <phoneticPr fontId="19" type="noConversion"/>
  </si>
  <si>
    <t>小魚乾</t>
    <phoneticPr fontId="19" type="noConversion"/>
  </si>
  <si>
    <t>生鮮豬里肌</t>
    <phoneticPr fontId="19" type="noConversion"/>
  </si>
  <si>
    <t>白蘿蔔</t>
    <phoneticPr fontId="19" type="noConversion"/>
  </si>
  <si>
    <t>杏鮑菇</t>
    <phoneticPr fontId="19" type="noConversion"/>
  </si>
  <si>
    <t>白米</t>
    <phoneticPr fontId="19" type="noConversion"/>
  </si>
  <si>
    <t>香Q米飯</t>
    <phoneticPr fontId="19" type="noConversion"/>
  </si>
  <si>
    <t>白米</t>
    <phoneticPr fontId="19" type="noConversion"/>
  </si>
  <si>
    <t>菜頭粿</t>
    <phoneticPr fontId="19" type="noConversion"/>
  </si>
  <si>
    <t>冷</t>
    <phoneticPr fontId="19" type="noConversion"/>
  </si>
  <si>
    <t>滷</t>
    <phoneticPr fontId="19" type="noConversion"/>
  </si>
  <si>
    <t>香Q米飯</t>
    <phoneticPr fontId="19" type="noConversion"/>
  </si>
  <si>
    <t>蔬菜湯</t>
    <phoneticPr fontId="19" type="noConversion"/>
  </si>
  <si>
    <t>蒜泥白肉</t>
    <phoneticPr fontId="19" type="noConversion"/>
  </si>
  <si>
    <t>唐揚雞翅</t>
    <phoneticPr fontId="19" type="noConversion"/>
  </si>
  <si>
    <t>洋蔥肉絲</t>
    <phoneticPr fontId="19" type="noConversion"/>
  </si>
  <si>
    <t>什錦花椰菜</t>
    <phoneticPr fontId="19" type="noConversion"/>
  </si>
  <si>
    <t>鳳梨咕咾肉</t>
    <phoneticPr fontId="19" type="noConversion"/>
  </si>
  <si>
    <t>燒烤雞腿</t>
    <phoneticPr fontId="19" type="noConversion"/>
  </si>
  <si>
    <t>沙茶米血</t>
    <phoneticPr fontId="19" type="noConversion"/>
  </si>
  <si>
    <t>淺色蔬菜</t>
    <phoneticPr fontId="19" type="noConversion"/>
  </si>
  <si>
    <t>吉頭菜湯</t>
    <phoneticPr fontId="19" type="noConversion"/>
  </si>
  <si>
    <t>鐵路大排</t>
    <phoneticPr fontId="19" type="noConversion"/>
  </si>
  <si>
    <t>茶碗蒸</t>
    <phoneticPr fontId="19" type="noConversion"/>
  </si>
  <si>
    <t>壽喜燒肉片</t>
    <phoneticPr fontId="19" type="noConversion"/>
  </si>
  <si>
    <t>岩燒翅小腿</t>
    <phoneticPr fontId="19" type="noConversion"/>
  </si>
  <si>
    <t>深色蔬菜</t>
    <phoneticPr fontId="19" type="noConversion"/>
  </si>
  <si>
    <t>玉米蛋花湯</t>
    <phoneticPr fontId="19" type="noConversion"/>
  </si>
  <si>
    <t>古早味油飯</t>
    <phoneticPr fontId="19" type="noConversion"/>
  </si>
  <si>
    <t>台式炒麵</t>
    <phoneticPr fontId="19" type="noConversion"/>
  </si>
  <si>
    <t>義大利麵</t>
    <phoneticPr fontId="19" type="noConversion"/>
  </si>
  <si>
    <t>番茄炒蛋</t>
    <phoneticPr fontId="19" type="noConversion"/>
  </si>
  <si>
    <t>絞肉玉米</t>
    <phoneticPr fontId="19" type="noConversion"/>
  </si>
  <si>
    <t>紫菜蛋花湯</t>
    <phoneticPr fontId="19" type="noConversion"/>
  </si>
  <si>
    <t>開陽白菜滷</t>
    <phoneticPr fontId="19" type="noConversion"/>
  </si>
  <si>
    <t>麥片飯</t>
    <phoneticPr fontId="19" type="noConversion"/>
  </si>
  <si>
    <t>白醬洋芋鮮蔬</t>
    <phoneticPr fontId="19" type="noConversion"/>
  </si>
  <si>
    <t>蔥爆肉片</t>
    <phoneticPr fontId="19" type="noConversion"/>
  </si>
  <si>
    <t>宮保高麗菜</t>
    <phoneticPr fontId="19" type="noConversion"/>
  </si>
  <si>
    <t>炸</t>
    <phoneticPr fontId="19" type="noConversion"/>
  </si>
  <si>
    <t>生鮮雞肉</t>
    <phoneticPr fontId="19" type="noConversion"/>
  </si>
  <si>
    <t>烤</t>
    <phoneticPr fontId="19" type="noConversion"/>
  </si>
  <si>
    <t>香腸</t>
    <phoneticPr fontId="19" type="noConversion"/>
  </si>
  <si>
    <t>加</t>
    <phoneticPr fontId="19" type="noConversion"/>
  </si>
  <si>
    <t>生鮮豬肉</t>
    <phoneticPr fontId="19" type="noConversion"/>
  </si>
  <si>
    <t>豆腐</t>
    <phoneticPr fontId="19" type="noConversion"/>
  </si>
  <si>
    <t>蔬菜</t>
    <phoneticPr fontId="19" type="noConversion"/>
  </si>
  <si>
    <t>豆</t>
    <phoneticPr fontId="19" type="noConversion"/>
  </si>
  <si>
    <t>煮</t>
    <phoneticPr fontId="19" type="noConversion"/>
  </si>
  <si>
    <t>四季豆</t>
    <phoneticPr fontId="19" type="noConversion"/>
  </si>
  <si>
    <t>蒸</t>
    <phoneticPr fontId="19" type="noConversion"/>
  </si>
  <si>
    <t>雞蛋</t>
    <phoneticPr fontId="19" type="noConversion"/>
  </si>
  <si>
    <t>生鮮雞翅</t>
    <phoneticPr fontId="19" type="noConversion"/>
  </si>
  <si>
    <t>洋蔥</t>
    <phoneticPr fontId="19" type="noConversion"/>
  </si>
  <si>
    <t>花椰菜</t>
    <phoneticPr fontId="19" type="noConversion"/>
  </si>
  <si>
    <t>金針菇</t>
    <phoneticPr fontId="19" type="noConversion"/>
  </si>
  <si>
    <t>榨菜絲</t>
    <phoneticPr fontId="19" type="noConversion"/>
  </si>
  <si>
    <t>醃</t>
    <phoneticPr fontId="19" type="noConversion"/>
  </si>
  <si>
    <t>青豆仁</t>
    <phoneticPr fontId="19" type="noConversion"/>
  </si>
  <si>
    <t>香菇絲</t>
    <phoneticPr fontId="19" type="noConversion"/>
  </si>
  <si>
    <t>生鮮豬肉</t>
    <phoneticPr fontId="19" type="noConversion"/>
  </si>
  <si>
    <t>鳳梨</t>
    <phoneticPr fontId="19" type="noConversion"/>
  </si>
  <si>
    <t>鮮菇</t>
    <phoneticPr fontId="19" type="noConversion"/>
  </si>
  <si>
    <t>生鮮魷魚</t>
    <phoneticPr fontId="19" type="noConversion"/>
  </si>
  <si>
    <t>海</t>
    <phoneticPr fontId="19" type="noConversion"/>
  </si>
  <si>
    <t>生鮮雞腿</t>
    <phoneticPr fontId="19" type="noConversion"/>
  </si>
  <si>
    <t>番茄</t>
    <phoneticPr fontId="19" type="noConversion"/>
  </si>
  <si>
    <t>豆腐</t>
    <phoneticPr fontId="19" type="noConversion"/>
  </si>
  <si>
    <t>豆</t>
    <phoneticPr fontId="19" type="noConversion"/>
  </si>
  <si>
    <t>雞蛋</t>
    <phoneticPr fontId="19" type="noConversion"/>
  </si>
  <si>
    <t>米血</t>
    <phoneticPr fontId="19" type="noConversion"/>
  </si>
  <si>
    <t>滷</t>
    <phoneticPr fontId="19" type="noConversion"/>
  </si>
  <si>
    <t>生鮮豬里肌</t>
    <phoneticPr fontId="19" type="noConversion"/>
  </si>
  <si>
    <t>白蘿蔔</t>
    <phoneticPr fontId="19" type="noConversion"/>
  </si>
  <si>
    <t>豆輪</t>
    <phoneticPr fontId="19" type="noConversion"/>
  </si>
  <si>
    <t>海帶結</t>
    <phoneticPr fontId="19" type="noConversion"/>
  </si>
  <si>
    <t>杏鮑菇</t>
    <phoneticPr fontId="19" type="noConversion"/>
  </si>
  <si>
    <t>海</t>
    <phoneticPr fontId="19" type="noConversion"/>
  </si>
  <si>
    <t>南瓜</t>
    <phoneticPr fontId="19" type="noConversion"/>
  </si>
  <si>
    <t>味噌</t>
    <phoneticPr fontId="19" type="noConversion"/>
  </si>
  <si>
    <t>生鮮翅小腿</t>
    <phoneticPr fontId="19" type="noConversion"/>
  </si>
  <si>
    <t>烤</t>
    <phoneticPr fontId="19" type="noConversion"/>
  </si>
  <si>
    <t>時令蔬菜</t>
    <phoneticPr fontId="19" type="noConversion"/>
  </si>
  <si>
    <t>紅蘿蔔</t>
    <phoneticPr fontId="19" type="noConversion"/>
  </si>
  <si>
    <t>肉羹</t>
    <phoneticPr fontId="19" type="noConversion"/>
  </si>
  <si>
    <t>加</t>
    <phoneticPr fontId="19" type="noConversion"/>
  </si>
  <si>
    <t>西芹</t>
    <phoneticPr fontId="19" type="noConversion"/>
  </si>
  <si>
    <t>青豆仁</t>
    <phoneticPr fontId="19" type="noConversion"/>
  </si>
  <si>
    <t>生鮮鴨肉</t>
    <phoneticPr fontId="19" type="noConversion"/>
  </si>
  <si>
    <t>筍片</t>
    <phoneticPr fontId="19" type="noConversion"/>
  </si>
  <si>
    <t>時令蔬菜</t>
    <phoneticPr fontId="19" type="noConversion"/>
  </si>
  <si>
    <t>鮮菇</t>
    <phoneticPr fontId="19" type="noConversion"/>
  </si>
  <si>
    <t>紅蘿蔔</t>
    <phoneticPr fontId="19" type="noConversion"/>
  </si>
  <si>
    <t>木耳</t>
    <phoneticPr fontId="19" type="noConversion"/>
  </si>
  <si>
    <t>四季豆</t>
    <phoneticPr fontId="19" type="noConversion"/>
  </si>
  <si>
    <t>生鮮魷魚</t>
    <phoneticPr fontId="19" type="noConversion"/>
  </si>
  <si>
    <t>甜不辣</t>
    <phoneticPr fontId="19" type="noConversion"/>
  </si>
  <si>
    <t>小黃瓜</t>
    <phoneticPr fontId="19" type="noConversion"/>
  </si>
  <si>
    <t>鳳梨</t>
    <phoneticPr fontId="19" type="noConversion"/>
  </si>
  <si>
    <t>番茄</t>
    <phoneticPr fontId="19" type="noConversion"/>
  </si>
  <si>
    <t>炒</t>
    <phoneticPr fontId="19" type="noConversion"/>
  </si>
  <si>
    <t>麵條</t>
    <phoneticPr fontId="19" type="noConversion"/>
  </si>
  <si>
    <t>三色豆</t>
    <phoneticPr fontId="19" type="noConversion"/>
  </si>
  <si>
    <t>生鮮豬肉</t>
    <phoneticPr fontId="19" type="noConversion"/>
  </si>
  <si>
    <t>蒸</t>
    <phoneticPr fontId="19" type="noConversion"/>
  </si>
  <si>
    <t>紫菜</t>
    <phoneticPr fontId="19" type="noConversion"/>
  </si>
  <si>
    <t>白蘿蔔</t>
    <phoneticPr fontId="19" type="noConversion"/>
  </si>
  <si>
    <t>黑輪</t>
    <phoneticPr fontId="19" type="noConversion"/>
  </si>
  <si>
    <t>加</t>
    <phoneticPr fontId="19" type="noConversion"/>
  </si>
  <si>
    <t>洋芋</t>
    <phoneticPr fontId="19" type="noConversion"/>
  </si>
  <si>
    <t>花椰菜</t>
    <phoneticPr fontId="19" type="noConversion"/>
  </si>
  <si>
    <t>紅蘿蔔</t>
    <phoneticPr fontId="19" type="noConversion"/>
  </si>
  <si>
    <t>青豆仁</t>
    <phoneticPr fontId="19" type="noConversion"/>
  </si>
  <si>
    <t>麥片</t>
    <phoneticPr fontId="19" type="noConversion"/>
  </si>
  <si>
    <t>洋蔥</t>
    <phoneticPr fontId="19" type="noConversion"/>
  </si>
  <si>
    <t>洋芋薯餅</t>
    <phoneticPr fontId="19" type="noConversion"/>
  </si>
  <si>
    <t>高麗菜</t>
    <phoneticPr fontId="19" type="noConversion"/>
  </si>
  <si>
    <t>鮮菇</t>
    <phoneticPr fontId="19" type="noConversion"/>
  </si>
  <si>
    <t>新鮮魚塊</t>
    <phoneticPr fontId="19" type="noConversion"/>
  </si>
  <si>
    <t>香炒米粉</t>
    <phoneticPr fontId="19" type="noConversion"/>
  </si>
  <si>
    <t>吉頭菜</t>
    <phoneticPr fontId="19" type="noConversion"/>
  </si>
  <si>
    <t>107年1月1日-1月5日第一週菜單明細(永靖國小--承富)</t>
    <phoneticPr fontId="19" type="noConversion"/>
  </si>
  <si>
    <t>107年1月8日-1月12日第二週菜單明細(永靖國小--承富)</t>
    <phoneticPr fontId="19" type="noConversion"/>
  </si>
  <si>
    <t>107年1月15日-1月19日第三週菜單明細(永靖國小--承富)</t>
    <phoneticPr fontId="19" type="noConversion"/>
  </si>
  <si>
    <t>107年1月22日-1月24日第四週菜單明細(永靖國小--承富)</t>
    <phoneticPr fontId="19" type="noConversion"/>
  </si>
  <si>
    <t>雞堡肉</t>
    <phoneticPr fontId="19" type="noConversion"/>
  </si>
  <si>
    <t>小饅頭</t>
    <phoneticPr fontId="19" type="noConversion"/>
  </si>
  <si>
    <t>冷</t>
    <phoneticPr fontId="19" type="noConversion"/>
  </si>
  <si>
    <t>菜頭湯/乳品</t>
    <phoneticPr fontId="19" type="noConversion"/>
  </si>
  <si>
    <t>筍片鴨肉湯/乳品</t>
    <phoneticPr fontId="19" type="noConversion"/>
  </si>
  <si>
    <t>乳品</t>
    <phoneticPr fontId="19" type="noConversion"/>
  </si>
  <si>
    <t>鹽酥雞(炸)</t>
    <phoneticPr fontId="19" type="noConversion"/>
  </si>
  <si>
    <t>烤香腸(加)</t>
    <phoneticPr fontId="19" type="noConversion"/>
  </si>
  <si>
    <t>四季豆地瓜(加)</t>
    <phoneticPr fontId="19" type="noConversion"/>
  </si>
  <si>
    <t>煎水餃(冷)</t>
    <phoneticPr fontId="19" type="noConversion"/>
  </si>
  <si>
    <t>泡菜肉片鍋(豆)</t>
    <phoneticPr fontId="19" type="noConversion"/>
  </si>
  <si>
    <t>白菜魷魚(海)</t>
    <phoneticPr fontId="19" type="noConversion"/>
  </si>
  <si>
    <t>玉米濃湯(芡)</t>
    <phoneticPr fontId="19" type="noConversion"/>
  </si>
  <si>
    <t>榨菜蛋花湯(醃)</t>
    <phoneticPr fontId="19" type="noConversion"/>
  </si>
  <si>
    <t>味噌豆腐湯(豆)</t>
    <phoneticPr fontId="19" type="noConversion"/>
  </si>
  <si>
    <t>酥炸雞腿堡肉(加)(炸)</t>
    <phoneticPr fontId="19" type="noConversion"/>
  </si>
  <si>
    <t>番茄嫩豆腐(豆)</t>
    <phoneticPr fontId="19" type="noConversion"/>
  </si>
  <si>
    <t>白玉燒豆輪(豆)</t>
    <phoneticPr fontId="19" type="noConversion"/>
  </si>
  <si>
    <t>菜頭粿(冷)</t>
    <phoneticPr fontId="19" type="noConversion"/>
  </si>
  <si>
    <t>新鮮魚塊(海)(炸)</t>
    <phoneticPr fontId="19" type="noConversion"/>
  </si>
  <si>
    <t>肉燥乾丁(豆)</t>
    <phoneticPr fontId="19" type="noConversion"/>
  </si>
  <si>
    <t>西芹肉羹(加 )</t>
    <phoneticPr fontId="19" type="noConversion"/>
  </si>
  <si>
    <t>南瓜濃湯(芡)/乳品</t>
    <phoneticPr fontId="19" type="noConversion"/>
  </si>
  <si>
    <t>豆輪肉片(豆)</t>
    <phoneticPr fontId="19" type="noConversion"/>
  </si>
  <si>
    <t>無骨雞排(炸)</t>
    <phoneticPr fontId="19" type="noConversion"/>
  </si>
  <si>
    <t>麻婆豆腐(豆)</t>
    <phoneticPr fontId="19" type="noConversion"/>
  </si>
  <si>
    <t>小饅頭(冷)</t>
    <phoneticPr fontId="19" type="noConversion"/>
  </si>
  <si>
    <t>烤雞堡肉(加)</t>
    <phoneticPr fontId="19" type="noConversion"/>
  </si>
  <si>
    <t>炸魷魚圈(海)(加)</t>
    <phoneticPr fontId="19" type="noConversion"/>
  </si>
  <si>
    <t>酸辣湯(芡)(醃)(豆)</t>
    <phoneticPr fontId="19" type="noConversion"/>
  </si>
  <si>
    <t>酥炸豬排(炸)</t>
    <phoneticPr fontId="19" type="noConversion"/>
  </si>
  <si>
    <t>客家小炒(豆)(海)</t>
    <phoneticPr fontId="19" type="noConversion"/>
  </si>
  <si>
    <t>洋芋薯餅(炸)(加)</t>
    <phoneticPr fontId="19" type="noConversion"/>
  </si>
  <si>
    <t>米血黑輪(加)</t>
    <phoneticPr fontId="19" type="noConversion"/>
  </si>
  <si>
    <t>日式豆腐湯(豆)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</si>
</sst>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shrinkToFit="1"/>
    </xf>
    <xf numFmtId="0" fontId="35" fillId="24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vertical="center" textRotation="180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3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5" fillId="0" borderId="29" xfId="0" applyFont="1" applyFill="1" applyBorder="1" applyAlignment="1">
      <alignment vertical="center" textRotation="180" shrinkToFit="1"/>
    </xf>
    <xf numFmtId="0" fontId="3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5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9" fillId="0" borderId="78" xfId="0" applyFont="1" applyBorder="1" applyAlignment="1">
      <alignment vertical="center" shrinkToFit="1"/>
    </xf>
    <xf numFmtId="0" fontId="23" fillId="0" borderId="77" xfId="0" applyFont="1" applyFill="1" applyBorder="1" applyAlignment="1">
      <alignment vertical="center" textRotation="180" shrinkToFit="1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58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24" borderId="82" xfId="0" applyFont="1" applyFill="1" applyBorder="1" applyAlignment="1">
      <alignment horizontal="center" vertical="center" shrinkToFit="1"/>
    </xf>
    <xf numFmtId="0" fontId="35" fillId="24" borderId="8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37" fillId="0" borderId="0" xfId="0" applyFont="1">
      <alignment vertical="center"/>
    </xf>
    <xf numFmtId="0" fontId="0" fillId="0" borderId="58" xfId="0" applyFont="1" applyBorder="1" applyAlignment="1">
      <alignment vertical="center" shrinkToFit="1"/>
    </xf>
    <xf numFmtId="0" fontId="30" fillId="0" borderId="69" xfId="0" applyFont="1" applyBorder="1" applyAlignment="1">
      <alignment vertical="center" shrinkToFit="1"/>
    </xf>
    <xf numFmtId="0" fontId="35" fillId="0" borderId="20" xfId="0" applyFont="1" applyFill="1" applyBorder="1" applyAlignment="1">
      <alignment vertical="center" shrinkToFit="1"/>
    </xf>
    <xf numFmtId="0" fontId="36" fillId="0" borderId="0" xfId="19" applyFont="1"/>
    <xf numFmtId="0" fontId="38" fillId="0" borderId="0" xfId="19" applyFont="1" applyBorder="1" applyAlignment="1"/>
    <xf numFmtId="0" fontId="38" fillId="0" borderId="34" xfId="19" applyFont="1" applyBorder="1" applyAlignment="1"/>
    <xf numFmtId="0" fontId="36" fillId="0" borderId="0" xfId="19" applyFont="1" applyBorder="1" applyAlignment="1"/>
    <xf numFmtId="0" fontId="39" fillId="0" borderId="0" xfId="19" applyFont="1"/>
    <xf numFmtId="0" fontId="36" fillId="0" borderId="49" xfId="19" applyFont="1" applyBorder="1"/>
    <xf numFmtId="180" fontId="36" fillId="0" borderId="0" xfId="19" applyNumberFormat="1" applyFont="1" applyBorder="1"/>
    <xf numFmtId="0" fontId="36" fillId="0" borderId="0" xfId="19" applyFont="1" applyBorder="1"/>
    <xf numFmtId="179" fontId="36" fillId="0" borderId="0" xfId="19" applyNumberFormat="1" applyFont="1" applyBorder="1"/>
    <xf numFmtId="0" fontId="36" fillId="0" borderId="53" xfId="19" applyFont="1" applyBorder="1"/>
    <xf numFmtId="180" fontId="36" fillId="0" borderId="53" xfId="19" applyNumberFormat="1" applyFont="1" applyBorder="1"/>
    <xf numFmtId="179" fontId="36" fillId="0" borderId="53" xfId="19" applyNumberFormat="1" applyFont="1" applyBorder="1"/>
    <xf numFmtId="0" fontId="36" fillId="0" borderId="36" xfId="19" applyFont="1" applyBorder="1"/>
    <xf numFmtId="180" fontId="36" fillId="0" borderId="36" xfId="19" applyNumberFormat="1" applyFont="1" applyBorder="1"/>
    <xf numFmtId="179" fontId="36" fillId="0" borderId="37" xfId="19" applyNumberFormat="1" applyFont="1" applyBorder="1"/>
    <xf numFmtId="0" fontId="36" fillId="0" borderId="71" xfId="19" applyFont="1" applyBorder="1"/>
    <xf numFmtId="179" fontId="36" fillId="0" borderId="34" xfId="19" applyNumberFormat="1" applyFont="1" applyBorder="1"/>
    <xf numFmtId="0" fontId="36" fillId="0" borderId="34" xfId="19" applyFont="1" applyBorder="1"/>
    <xf numFmtId="0" fontId="36" fillId="0" borderId="39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0" fontId="36" fillId="0" borderId="52" xfId="19" applyFont="1" applyBorder="1"/>
    <xf numFmtId="179" fontId="36" fillId="0" borderId="54" xfId="19" applyNumberFormat="1" applyFont="1" applyBorder="1"/>
    <xf numFmtId="0" fontId="36" fillId="0" borderId="38" xfId="19" applyFont="1" applyBorder="1"/>
    <xf numFmtId="179" fontId="36" fillId="0" borderId="42" xfId="19" applyNumberFormat="1" applyFont="1" applyBorder="1"/>
    <xf numFmtId="0" fontId="36" fillId="0" borderId="35" xfId="19" applyFont="1" applyBorder="1"/>
    <xf numFmtId="179" fontId="36" fillId="0" borderId="36" xfId="19" applyNumberFormat="1" applyFont="1" applyBorder="1"/>
    <xf numFmtId="179" fontId="36" fillId="0" borderId="41" xfId="19" applyNumberFormat="1" applyFont="1" applyBorder="1"/>
    <xf numFmtId="0" fontId="36" fillId="0" borderId="51" xfId="19" applyFont="1" applyBorder="1"/>
    <xf numFmtId="179" fontId="36" fillId="0" borderId="51" xfId="19" applyNumberFormat="1" applyFont="1" applyBorder="1"/>
    <xf numFmtId="179" fontId="36" fillId="0" borderId="46" xfId="19" applyNumberFormat="1" applyFont="1" applyBorder="1"/>
    <xf numFmtId="179" fontId="36" fillId="0" borderId="68" xfId="19" applyNumberFormat="1" applyFont="1" applyBorder="1"/>
    <xf numFmtId="0" fontId="36" fillId="0" borderId="58" xfId="19" applyFont="1" applyBorder="1"/>
    <xf numFmtId="179" fontId="36" fillId="0" borderId="57" xfId="19" applyNumberFormat="1" applyFont="1" applyBorder="1"/>
    <xf numFmtId="0" fontId="36" fillId="0" borderId="72" xfId="19" applyFont="1" applyBorder="1"/>
    <xf numFmtId="179" fontId="36" fillId="0" borderId="75" xfId="19" applyNumberFormat="1" applyFont="1" applyBorder="1"/>
    <xf numFmtId="178" fontId="36" fillId="0" borderId="44" xfId="0" applyNumberFormat="1" applyFont="1" applyFill="1" applyBorder="1" applyAlignment="1">
      <alignment horizontal="center" vertical="center" wrapText="1"/>
    </xf>
    <xf numFmtId="178" fontId="36" fillId="0" borderId="45" xfId="0" applyNumberFormat="1" applyFont="1" applyFill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top" shrinkToFit="1"/>
    </xf>
    <xf numFmtId="0" fontId="36" fillId="0" borderId="0" xfId="0" applyFont="1" applyBorder="1" applyAlignment="1">
      <alignment horizontal="center" vertical="top" shrinkToFit="1"/>
    </xf>
    <xf numFmtId="0" fontId="38" fillId="0" borderId="58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6" fillId="0" borderId="58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51" xfId="0" applyFont="1" applyBorder="1" applyAlignment="1">
      <alignment horizontal="center" vertical="center" shrinkToFit="1"/>
    </xf>
    <xf numFmtId="0" fontId="38" fillId="0" borderId="68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6" fillId="0" borderId="73" xfId="0" applyNumberFormat="1" applyFont="1" applyBorder="1" applyAlignment="1">
      <alignment horizontal="center" vertical="center" wrapText="1"/>
    </xf>
    <xf numFmtId="178" fontId="36" fillId="0" borderId="74" xfId="0" applyNumberFormat="1" applyFont="1" applyBorder="1" applyAlignment="1">
      <alignment horizontal="center" vertical="center" wrapText="1"/>
    </xf>
    <xf numFmtId="178" fontId="36" fillId="0" borderId="47" xfId="0" applyNumberFormat="1" applyFont="1" applyBorder="1" applyAlignment="1">
      <alignment horizontal="center" vertical="center" wrapText="1"/>
    </xf>
    <xf numFmtId="178" fontId="36" fillId="0" borderId="50" xfId="0" applyNumberFormat="1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top" shrinkToFit="1"/>
    </xf>
    <xf numFmtId="0" fontId="38" fillId="0" borderId="0" xfId="0" applyFont="1" applyBorder="1" applyAlignment="1">
      <alignment horizontal="center" vertical="top" shrinkToFit="1"/>
    </xf>
    <xf numFmtId="0" fontId="36" fillId="0" borderId="5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shrinkToFit="1"/>
    </xf>
    <xf numFmtId="0" fontId="36" fillId="0" borderId="62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 shrinkToFit="1"/>
    </xf>
    <xf numFmtId="0" fontId="36" fillId="0" borderId="64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66" xfId="0" applyFont="1" applyBorder="1" applyAlignment="1">
      <alignment horizontal="center" vertical="center" shrinkToFit="1"/>
    </xf>
    <xf numFmtId="178" fontId="36" fillId="0" borderId="52" xfId="0" applyNumberFormat="1" applyFont="1" applyBorder="1" applyAlignment="1">
      <alignment horizontal="center" vertical="center" wrapText="1"/>
    </xf>
    <xf numFmtId="178" fontId="36" fillId="0" borderId="53" xfId="0" applyNumberFormat="1" applyFont="1" applyBorder="1" applyAlignment="1">
      <alignment horizontal="center" vertical="center" wrapText="1"/>
    </xf>
    <xf numFmtId="178" fontId="36" fillId="0" borderId="54" xfId="0" applyNumberFormat="1" applyFont="1" applyBorder="1" applyAlignment="1">
      <alignment horizontal="center" vertical="center" wrapText="1"/>
    </xf>
    <xf numFmtId="178" fontId="36" fillId="0" borderId="61" xfId="0" applyNumberFormat="1" applyFont="1" applyBorder="1" applyAlignment="1">
      <alignment horizontal="center" vertical="center" wrapText="1"/>
    </xf>
    <xf numFmtId="178" fontId="36" fillId="0" borderId="5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shrinkToFit="1"/>
    </xf>
    <xf numFmtId="0" fontId="36" fillId="0" borderId="63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shrinkToFit="1"/>
    </xf>
    <xf numFmtId="178" fontId="36" fillId="0" borderId="44" xfId="0" applyNumberFormat="1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0" fontId="38" fillId="0" borderId="63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 shrinkToFit="1"/>
    </xf>
    <xf numFmtId="0" fontId="36" fillId="0" borderId="61" xfId="0" applyFont="1" applyBorder="1" applyAlignment="1">
      <alignment horizontal="center" vertical="center" shrinkToFit="1"/>
    </xf>
    <xf numFmtId="0" fontId="38" fillId="0" borderId="58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61" xfId="0" applyFont="1" applyBorder="1" applyAlignment="1">
      <alignment horizontal="center" vertical="center" shrinkToFit="1"/>
    </xf>
    <xf numFmtId="0" fontId="38" fillId="0" borderId="70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0" fontId="36" fillId="0" borderId="58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62" xfId="0" applyFont="1" applyFill="1" applyBorder="1" applyAlignment="1">
      <alignment horizontal="center" vertical="center" shrinkToFit="1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shrinkToFit="1"/>
    </xf>
    <xf numFmtId="0" fontId="36" fillId="0" borderId="53" xfId="0" applyFont="1" applyBorder="1" applyAlignment="1">
      <alignment horizontal="center" vertical="center" shrinkToFit="1"/>
    </xf>
    <xf numFmtId="178" fontId="36" fillId="0" borderId="43" xfId="0" applyNumberFormat="1" applyFont="1" applyBorder="1" applyAlignment="1">
      <alignment horizontal="center" vertical="center" wrapText="1"/>
    </xf>
    <xf numFmtId="178" fontId="36" fillId="0" borderId="83" xfId="0" applyNumberFormat="1" applyFont="1" applyBorder="1" applyAlignment="1">
      <alignment horizontal="center" vertical="center" wrapText="1"/>
    </xf>
    <xf numFmtId="178" fontId="36" fillId="0" borderId="79" xfId="0" applyNumberFormat="1" applyFont="1" applyBorder="1" applyAlignment="1">
      <alignment horizontal="center" vertical="center" wrapText="1"/>
    </xf>
    <xf numFmtId="178" fontId="36" fillId="0" borderId="80" xfId="0" applyNumberFormat="1" applyFont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 vertical="center" shrinkToFit="1"/>
    </xf>
    <xf numFmtId="0" fontId="38" fillId="0" borderId="62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 textRotation="180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center" vertical="center" wrapText="1" shrinkToFit="1"/>
    </xf>
    <xf numFmtId="0" fontId="3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8000"/>
      <color rgb="FF009999"/>
      <color rgb="FF66FF33"/>
      <color rgb="FF6600FF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1</xdr:row>
      <xdr:rowOff>195943</xdr:rowOff>
    </xdr:from>
    <xdr:to>
      <xdr:col>12</xdr:col>
      <xdr:colOff>111033</xdr:colOff>
      <xdr:row>1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325019" y="195943"/>
          <a:ext cx="5010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1</xdr:row>
      <xdr:rowOff>141514</xdr:rowOff>
    </xdr:from>
    <xdr:to>
      <xdr:col>13</xdr:col>
      <xdr:colOff>370115</xdr:colOff>
      <xdr:row>1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5934891" y="141514"/>
          <a:ext cx="883921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1</xdr:row>
      <xdr:rowOff>146958</xdr:rowOff>
    </xdr:from>
    <xdr:to>
      <xdr:col>15</xdr:col>
      <xdr:colOff>255815</xdr:colOff>
      <xdr:row>1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69004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1</xdr:row>
      <xdr:rowOff>0</xdr:rowOff>
    </xdr:from>
    <xdr:to>
      <xdr:col>16</xdr:col>
      <xdr:colOff>713014</xdr:colOff>
      <xdr:row>1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499" y="0"/>
          <a:ext cx="102897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1</xdr:row>
      <xdr:rowOff>21772</xdr:rowOff>
    </xdr:from>
    <xdr:to>
      <xdr:col>20</xdr:col>
      <xdr:colOff>219892</xdr:colOff>
      <xdr:row>1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1</xdr:row>
      <xdr:rowOff>0</xdr:rowOff>
    </xdr:from>
    <xdr:to>
      <xdr:col>10</xdr:col>
      <xdr:colOff>77562</xdr:colOff>
      <xdr:row>1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76201</xdr:rowOff>
    </xdr:from>
    <xdr:to>
      <xdr:col>5</xdr:col>
      <xdr:colOff>426719</xdr:colOff>
      <xdr:row>1</xdr:row>
      <xdr:rowOff>410938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76201"/>
          <a:ext cx="2897777" cy="541566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12</xdr:col>
      <xdr:colOff>494903</xdr:colOff>
      <xdr:row>33</xdr:row>
      <xdr:rowOff>424543</xdr:rowOff>
    </xdr:from>
    <xdr:to>
      <xdr:col>14</xdr:col>
      <xdr:colOff>121105</xdr:colOff>
      <xdr:row>36</xdr:row>
      <xdr:rowOff>342900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732" y="10330543"/>
          <a:ext cx="1084887" cy="843643"/>
        </a:xfrm>
        <a:prstGeom prst="rect">
          <a:avLst/>
        </a:prstGeom>
      </xdr:spPr>
    </xdr:pic>
    <xdr:clientData/>
  </xdr:twoCellAnchor>
  <xdr:twoCellAnchor editAs="oneCell">
    <xdr:from>
      <xdr:col>17</xdr:col>
      <xdr:colOff>254001</xdr:colOff>
      <xdr:row>33</xdr:row>
      <xdr:rowOff>137772</xdr:rowOff>
    </xdr:from>
    <xdr:to>
      <xdr:col>19</xdr:col>
      <xdr:colOff>5445</xdr:colOff>
      <xdr:row>36</xdr:row>
      <xdr:rowOff>374197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4" y="10016558"/>
          <a:ext cx="1239158" cy="1161711"/>
        </a:xfrm>
        <a:prstGeom prst="rect">
          <a:avLst/>
        </a:prstGeom>
      </xdr:spPr>
    </xdr:pic>
    <xdr:clientData/>
  </xdr:twoCellAnchor>
  <xdr:twoCellAnchor editAs="oneCell">
    <xdr:from>
      <xdr:col>19</xdr:col>
      <xdr:colOff>544285</xdr:colOff>
      <xdr:row>33</xdr:row>
      <xdr:rowOff>303486</xdr:rowOff>
    </xdr:from>
    <xdr:to>
      <xdr:col>21</xdr:col>
      <xdr:colOff>199572</xdr:colOff>
      <xdr:row>36</xdr:row>
      <xdr:rowOff>356053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142" y="10182272"/>
          <a:ext cx="1143001" cy="977853"/>
        </a:xfrm>
        <a:prstGeom prst="rect">
          <a:avLst/>
        </a:prstGeom>
      </xdr:spPr>
    </xdr:pic>
    <xdr:clientData/>
  </xdr:twoCellAnchor>
  <xdr:twoCellAnchor editAs="oneCell">
    <xdr:from>
      <xdr:col>14</xdr:col>
      <xdr:colOff>625927</xdr:colOff>
      <xdr:row>28</xdr:row>
      <xdr:rowOff>136070</xdr:rowOff>
    </xdr:from>
    <xdr:to>
      <xdr:col>16</xdr:col>
      <xdr:colOff>163283</xdr:colOff>
      <xdr:row>32</xdr:row>
      <xdr:rowOff>172356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72368">
          <a:off x="10477498" y="8581570"/>
          <a:ext cx="1025071" cy="1025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8"/>
  <sheetViews>
    <sheetView zoomScale="70" zoomScaleNormal="70" workbookViewId="0">
      <selection activeCell="A37" sqref="A37:XFD38"/>
    </sheetView>
  </sheetViews>
  <sheetFormatPr defaultColWidth="9" defaultRowHeight="30" x14ac:dyDescent="0.45"/>
  <cols>
    <col min="1" max="1" width="2.625" style="156" customWidth="1"/>
    <col min="2" max="21" width="10.625" style="152" customWidth="1"/>
    <col min="22" max="16384" width="9" style="156"/>
  </cols>
  <sheetData>
    <row r="2" spans="2:24" ht="35.1" customHeight="1" thickBot="1" x14ac:dyDescent="0.5">
      <c r="B2" s="199"/>
      <c r="C2" s="199"/>
      <c r="D2" s="199"/>
      <c r="E2" s="199"/>
      <c r="F2" s="199"/>
      <c r="J2" s="200"/>
      <c r="K2" s="200"/>
      <c r="L2" s="200"/>
      <c r="M2" s="200"/>
      <c r="N2" s="200"/>
      <c r="O2" s="200"/>
      <c r="P2" s="200"/>
      <c r="Q2" s="153"/>
      <c r="R2" s="154"/>
      <c r="S2" s="154"/>
      <c r="T2" s="154"/>
      <c r="U2" s="155"/>
    </row>
    <row r="3" spans="2:24" ht="15" customHeight="1" x14ac:dyDescent="0.45">
      <c r="B3" s="201" t="s">
        <v>139</v>
      </c>
      <c r="C3" s="202"/>
      <c r="D3" s="202"/>
      <c r="E3" s="202"/>
      <c r="F3" s="203" t="s">
        <v>138</v>
      </c>
      <c r="G3" s="202"/>
      <c r="H3" s="202"/>
      <c r="I3" s="202"/>
      <c r="J3" s="203" t="s">
        <v>140</v>
      </c>
      <c r="K3" s="202"/>
      <c r="L3" s="202"/>
      <c r="M3" s="202"/>
      <c r="N3" s="203" t="s">
        <v>141</v>
      </c>
      <c r="O3" s="202"/>
      <c r="P3" s="202"/>
      <c r="Q3" s="204"/>
      <c r="R3" s="188" t="s">
        <v>142</v>
      </c>
      <c r="S3" s="188"/>
      <c r="T3" s="188"/>
      <c r="U3" s="189"/>
    </row>
    <row r="4" spans="2:24" ht="25.15" customHeight="1" x14ac:dyDescent="0.45">
      <c r="B4" s="190" t="s">
        <v>156</v>
      </c>
      <c r="C4" s="191"/>
      <c r="D4" s="191"/>
      <c r="E4" s="191"/>
      <c r="F4" s="192" t="s">
        <v>157</v>
      </c>
      <c r="G4" s="193"/>
      <c r="H4" s="193"/>
      <c r="I4" s="193"/>
      <c r="J4" s="194" t="s">
        <v>218</v>
      </c>
      <c r="K4" s="195"/>
      <c r="L4" s="195"/>
      <c r="M4" s="195"/>
      <c r="N4" s="192" t="s">
        <v>159</v>
      </c>
      <c r="O4" s="193"/>
      <c r="P4" s="193"/>
      <c r="Q4" s="196"/>
      <c r="R4" s="197" t="s">
        <v>240</v>
      </c>
      <c r="S4" s="197"/>
      <c r="T4" s="197"/>
      <c r="U4" s="198"/>
    </row>
    <row r="5" spans="2:24" ht="34.9" customHeight="1" x14ac:dyDescent="0.45">
      <c r="B5" s="207"/>
      <c r="C5" s="208"/>
      <c r="D5" s="208"/>
      <c r="E5" s="208"/>
      <c r="F5" s="209" t="s">
        <v>343</v>
      </c>
      <c r="G5" s="210"/>
      <c r="H5" s="210"/>
      <c r="I5" s="210"/>
      <c r="J5" s="211" t="s">
        <v>225</v>
      </c>
      <c r="K5" s="199"/>
      <c r="L5" s="199"/>
      <c r="M5" s="199"/>
      <c r="N5" s="209" t="s">
        <v>226</v>
      </c>
      <c r="O5" s="210"/>
      <c r="P5" s="210"/>
      <c r="Q5" s="212"/>
      <c r="R5" s="209" t="s">
        <v>229</v>
      </c>
      <c r="S5" s="210"/>
      <c r="T5" s="210"/>
      <c r="U5" s="213"/>
      <c r="V5" s="210"/>
      <c r="W5" s="210"/>
      <c r="X5" s="210"/>
    </row>
    <row r="6" spans="2:24" ht="34.9" customHeight="1" x14ac:dyDescent="0.45">
      <c r="B6" s="205"/>
      <c r="C6" s="195"/>
      <c r="D6" s="195"/>
      <c r="E6" s="195"/>
      <c r="F6" s="192" t="s">
        <v>344</v>
      </c>
      <c r="G6" s="193"/>
      <c r="H6" s="193"/>
      <c r="I6" s="193"/>
      <c r="J6" s="194" t="s">
        <v>345</v>
      </c>
      <c r="K6" s="195"/>
      <c r="L6" s="195"/>
      <c r="M6" s="195"/>
      <c r="N6" s="192" t="s">
        <v>227</v>
      </c>
      <c r="O6" s="193"/>
      <c r="P6" s="193"/>
      <c r="Q6" s="196"/>
      <c r="R6" s="192" t="s">
        <v>346</v>
      </c>
      <c r="S6" s="193"/>
      <c r="T6" s="193"/>
      <c r="U6" s="206"/>
      <c r="V6" s="193"/>
      <c r="W6" s="193"/>
      <c r="X6" s="193"/>
    </row>
    <row r="7" spans="2:24" ht="34.9" customHeight="1" x14ac:dyDescent="0.45">
      <c r="B7" s="218"/>
      <c r="C7" s="193"/>
      <c r="D7" s="193"/>
      <c r="E7" s="193"/>
      <c r="F7" s="194" t="s">
        <v>347</v>
      </c>
      <c r="G7" s="195"/>
      <c r="H7" s="195"/>
      <c r="I7" s="195"/>
      <c r="J7" s="194" t="s">
        <v>235</v>
      </c>
      <c r="K7" s="195"/>
      <c r="L7" s="195"/>
      <c r="M7" s="195"/>
      <c r="N7" s="194" t="s">
        <v>228</v>
      </c>
      <c r="O7" s="195"/>
      <c r="P7" s="195"/>
      <c r="Q7" s="219"/>
      <c r="R7" s="194" t="s">
        <v>348</v>
      </c>
      <c r="S7" s="195"/>
      <c r="T7" s="195"/>
      <c r="U7" s="220"/>
      <c r="V7" s="195"/>
      <c r="W7" s="195"/>
      <c r="X7" s="195"/>
    </row>
    <row r="8" spans="2:24" ht="18" customHeight="1" x14ac:dyDescent="0.45">
      <c r="B8" s="205"/>
      <c r="C8" s="195"/>
      <c r="D8" s="195"/>
      <c r="E8" s="195"/>
      <c r="F8" s="214" t="s">
        <v>160</v>
      </c>
      <c r="G8" s="215"/>
      <c r="H8" s="215"/>
      <c r="I8" s="215"/>
      <c r="J8" s="214" t="s">
        <v>161</v>
      </c>
      <c r="K8" s="215"/>
      <c r="L8" s="215"/>
      <c r="M8" s="215"/>
      <c r="N8" s="214" t="s">
        <v>162</v>
      </c>
      <c r="O8" s="215"/>
      <c r="P8" s="215"/>
      <c r="Q8" s="216"/>
      <c r="R8" s="214" t="s">
        <v>84</v>
      </c>
      <c r="S8" s="215"/>
      <c r="T8" s="215"/>
      <c r="U8" s="217"/>
      <c r="V8" s="215"/>
      <c r="W8" s="215"/>
      <c r="X8" s="215"/>
    </row>
    <row r="9" spans="2:24" ht="20.100000000000001" customHeight="1" x14ac:dyDescent="0.45">
      <c r="B9" s="205"/>
      <c r="C9" s="195"/>
      <c r="D9" s="195"/>
      <c r="E9" s="195"/>
      <c r="F9" s="221" t="s">
        <v>340</v>
      </c>
      <c r="G9" s="222"/>
      <c r="H9" s="222"/>
      <c r="I9" s="223"/>
      <c r="J9" s="221" t="s">
        <v>349</v>
      </c>
      <c r="K9" s="222"/>
      <c r="L9" s="222"/>
      <c r="M9" s="223"/>
      <c r="N9" s="221" t="s">
        <v>350</v>
      </c>
      <c r="O9" s="222"/>
      <c r="P9" s="222"/>
      <c r="Q9" s="223"/>
      <c r="R9" s="221" t="s">
        <v>351</v>
      </c>
      <c r="S9" s="222"/>
      <c r="T9" s="222"/>
      <c r="U9" s="224"/>
    </row>
    <row r="10" spans="2:24" ht="12.95" customHeight="1" x14ac:dyDescent="0.45">
      <c r="B10" s="157"/>
      <c r="C10" s="158"/>
      <c r="D10" s="159"/>
      <c r="E10" s="160"/>
      <c r="F10" s="161" t="s">
        <v>45</v>
      </c>
      <c r="G10" s="162">
        <f>第一週明細!W20</f>
        <v>689.2</v>
      </c>
      <c r="H10" s="161" t="s">
        <v>9</v>
      </c>
      <c r="I10" s="163">
        <f>第一週明細!W16</f>
        <v>24</v>
      </c>
      <c r="J10" s="161" t="s">
        <v>45</v>
      </c>
      <c r="K10" s="162">
        <f>第一週明細!W28</f>
        <v>718.3</v>
      </c>
      <c r="L10" s="161" t="s">
        <v>9</v>
      </c>
      <c r="M10" s="163">
        <f>第一週明細!W24</f>
        <v>25.5</v>
      </c>
      <c r="N10" s="161" t="s">
        <v>45</v>
      </c>
      <c r="O10" s="162">
        <f>第一週明細!W36</f>
        <v>711.9</v>
      </c>
      <c r="P10" s="161" t="s">
        <v>9</v>
      </c>
      <c r="Q10" s="163">
        <f>第一週明細!W32</f>
        <v>23.5</v>
      </c>
      <c r="R10" s="164" t="s">
        <v>45</v>
      </c>
      <c r="S10" s="165">
        <f>第一週明細!W44</f>
        <v>727</v>
      </c>
      <c r="T10" s="164" t="s">
        <v>9</v>
      </c>
      <c r="U10" s="166">
        <f>第一週明細!W40</f>
        <v>25</v>
      </c>
    </row>
    <row r="11" spans="2:24" ht="12.95" customHeight="1" thickBot="1" x14ac:dyDescent="0.5">
      <c r="B11" s="167"/>
      <c r="C11" s="168"/>
      <c r="D11" s="169"/>
      <c r="E11" s="168"/>
      <c r="F11" s="170" t="s">
        <v>7</v>
      </c>
      <c r="G11" s="171">
        <f>第一週明細!W14</f>
        <v>92.5</v>
      </c>
      <c r="H11" s="170" t="s">
        <v>11</v>
      </c>
      <c r="I11" s="171">
        <f>第一週明細!W18</f>
        <v>25.8</v>
      </c>
      <c r="J11" s="170" t="s">
        <v>7</v>
      </c>
      <c r="K11" s="171">
        <f>第一週明細!W22</f>
        <v>96</v>
      </c>
      <c r="L11" s="170" t="s">
        <v>11</v>
      </c>
      <c r="M11" s="171">
        <f>第一週明細!W26</f>
        <v>26.2</v>
      </c>
      <c r="N11" s="170" t="s">
        <v>7</v>
      </c>
      <c r="O11" s="171">
        <f>第一週明細!W30</f>
        <v>99</v>
      </c>
      <c r="P11" s="170" t="s">
        <v>11</v>
      </c>
      <c r="Q11" s="171">
        <f>第一週明細!W34</f>
        <v>26.1</v>
      </c>
      <c r="R11" s="170" t="s">
        <v>7</v>
      </c>
      <c r="S11" s="171">
        <f>第一週明細!W38</f>
        <v>100</v>
      </c>
      <c r="T11" s="170" t="s">
        <v>11</v>
      </c>
      <c r="U11" s="172">
        <f>第一週明細!W42</f>
        <v>25.5</v>
      </c>
    </row>
    <row r="12" spans="2:24" ht="15" customHeight="1" x14ac:dyDescent="0.45">
      <c r="B12" s="225" t="s">
        <v>143</v>
      </c>
      <c r="C12" s="226"/>
      <c r="D12" s="226"/>
      <c r="E12" s="227"/>
      <c r="F12" s="226" t="s">
        <v>144</v>
      </c>
      <c r="G12" s="226"/>
      <c r="H12" s="226"/>
      <c r="I12" s="226"/>
      <c r="J12" s="228" t="s">
        <v>145</v>
      </c>
      <c r="K12" s="228"/>
      <c r="L12" s="228"/>
      <c r="M12" s="228"/>
      <c r="N12" s="226" t="s">
        <v>146</v>
      </c>
      <c r="O12" s="226"/>
      <c r="P12" s="226"/>
      <c r="Q12" s="227"/>
      <c r="R12" s="226" t="s">
        <v>147</v>
      </c>
      <c r="S12" s="226"/>
      <c r="T12" s="226"/>
      <c r="U12" s="229"/>
    </row>
    <row r="13" spans="2:24" ht="25.15" customHeight="1" x14ac:dyDescent="0.45">
      <c r="B13" s="205" t="s">
        <v>83</v>
      </c>
      <c r="C13" s="195"/>
      <c r="D13" s="195"/>
      <c r="E13" s="195"/>
      <c r="F13" s="192" t="s">
        <v>185</v>
      </c>
      <c r="G13" s="193"/>
      <c r="H13" s="193"/>
      <c r="I13" s="196"/>
      <c r="J13" s="230" t="s">
        <v>174</v>
      </c>
      <c r="K13" s="231"/>
      <c r="L13" s="231"/>
      <c r="M13" s="232"/>
      <c r="N13" s="192" t="s">
        <v>158</v>
      </c>
      <c r="O13" s="193"/>
      <c r="P13" s="193"/>
      <c r="Q13" s="193"/>
      <c r="R13" s="197" t="s">
        <v>241</v>
      </c>
      <c r="S13" s="197"/>
      <c r="T13" s="197"/>
      <c r="U13" s="198"/>
    </row>
    <row r="14" spans="2:24" ht="34.9" customHeight="1" x14ac:dyDescent="0.45">
      <c r="B14" s="218" t="s">
        <v>230</v>
      </c>
      <c r="C14" s="193"/>
      <c r="D14" s="193"/>
      <c r="E14" s="193"/>
      <c r="F14" s="209" t="s">
        <v>234</v>
      </c>
      <c r="G14" s="210"/>
      <c r="H14" s="210"/>
      <c r="I14" s="212"/>
      <c r="J14" s="211" t="s">
        <v>164</v>
      </c>
      <c r="K14" s="199"/>
      <c r="L14" s="199"/>
      <c r="M14" s="233"/>
      <c r="N14" s="211" t="s">
        <v>352</v>
      </c>
      <c r="O14" s="199"/>
      <c r="P14" s="199"/>
      <c r="Q14" s="199"/>
      <c r="R14" s="211" t="s">
        <v>236</v>
      </c>
      <c r="S14" s="199"/>
      <c r="T14" s="199"/>
      <c r="U14" s="234"/>
    </row>
    <row r="15" spans="2:24" ht="34.9" customHeight="1" x14ac:dyDescent="0.45">
      <c r="B15" s="218" t="s">
        <v>353</v>
      </c>
      <c r="C15" s="193"/>
      <c r="D15" s="193"/>
      <c r="E15" s="193"/>
      <c r="F15" s="192" t="s">
        <v>354</v>
      </c>
      <c r="G15" s="193"/>
      <c r="H15" s="193"/>
      <c r="I15" s="196"/>
      <c r="J15" s="211" t="s">
        <v>355</v>
      </c>
      <c r="K15" s="199"/>
      <c r="L15" s="199"/>
      <c r="M15" s="233"/>
      <c r="N15" s="192" t="s">
        <v>163</v>
      </c>
      <c r="O15" s="193"/>
      <c r="P15" s="193"/>
      <c r="Q15" s="193"/>
      <c r="R15" s="194" t="s">
        <v>237</v>
      </c>
      <c r="S15" s="195"/>
      <c r="T15" s="195"/>
      <c r="U15" s="220"/>
    </row>
    <row r="16" spans="2:24" ht="34.9" customHeight="1" x14ac:dyDescent="0.45">
      <c r="B16" s="205" t="s">
        <v>231</v>
      </c>
      <c r="C16" s="195"/>
      <c r="D16" s="195"/>
      <c r="E16" s="195"/>
      <c r="F16" s="194" t="s">
        <v>356</v>
      </c>
      <c r="G16" s="195"/>
      <c r="H16" s="195"/>
      <c r="I16" s="219"/>
      <c r="J16" s="194" t="s">
        <v>357</v>
      </c>
      <c r="K16" s="195"/>
      <c r="L16" s="195"/>
      <c r="M16" s="219"/>
      <c r="N16" s="194" t="s">
        <v>165</v>
      </c>
      <c r="O16" s="195"/>
      <c r="P16" s="195"/>
      <c r="Q16" s="195"/>
      <c r="R16" s="194" t="s">
        <v>358</v>
      </c>
      <c r="S16" s="195"/>
      <c r="T16" s="195"/>
      <c r="U16" s="220"/>
    </row>
    <row r="17" spans="2:21" ht="18" customHeight="1" x14ac:dyDescent="0.45">
      <c r="B17" s="235" t="s">
        <v>232</v>
      </c>
      <c r="C17" s="215"/>
      <c r="D17" s="215"/>
      <c r="E17" s="215"/>
      <c r="F17" s="214" t="s">
        <v>86</v>
      </c>
      <c r="G17" s="215"/>
      <c r="H17" s="215"/>
      <c r="I17" s="216"/>
      <c r="J17" s="214" t="s">
        <v>85</v>
      </c>
      <c r="K17" s="215"/>
      <c r="L17" s="215"/>
      <c r="M17" s="216"/>
      <c r="N17" s="214" t="s">
        <v>84</v>
      </c>
      <c r="O17" s="215"/>
      <c r="P17" s="215"/>
      <c r="Q17" s="215"/>
      <c r="R17" s="214" t="s">
        <v>238</v>
      </c>
      <c r="S17" s="215"/>
      <c r="T17" s="215"/>
      <c r="U17" s="217"/>
    </row>
    <row r="18" spans="2:21" ht="20.100000000000001" customHeight="1" x14ac:dyDescent="0.45">
      <c r="B18" s="236" t="s">
        <v>233</v>
      </c>
      <c r="C18" s="222"/>
      <c r="D18" s="222"/>
      <c r="E18" s="223"/>
      <c r="F18" s="221" t="s">
        <v>359</v>
      </c>
      <c r="G18" s="222"/>
      <c r="H18" s="222"/>
      <c r="I18" s="223"/>
      <c r="J18" s="221" t="s">
        <v>105</v>
      </c>
      <c r="K18" s="222"/>
      <c r="L18" s="222"/>
      <c r="M18" s="223"/>
      <c r="N18" s="221" t="s">
        <v>351</v>
      </c>
      <c r="O18" s="222"/>
      <c r="P18" s="222"/>
      <c r="Q18" s="222"/>
      <c r="R18" s="221" t="s">
        <v>239</v>
      </c>
      <c r="S18" s="222"/>
      <c r="T18" s="222"/>
      <c r="U18" s="224"/>
    </row>
    <row r="19" spans="2:21" ht="12.95" customHeight="1" x14ac:dyDescent="0.45">
      <c r="B19" s="173" t="s">
        <v>45</v>
      </c>
      <c r="C19" s="162">
        <f>第二週明細!W12</f>
        <v>711.1</v>
      </c>
      <c r="D19" s="161" t="s">
        <v>9</v>
      </c>
      <c r="E19" s="163">
        <f>第二週明細!W8</f>
        <v>23.5</v>
      </c>
      <c r="F19" s="161" t="s">
        <v>45</v>
      </c>
      <c r="G19" s="162">
        <f>第二週明細!W20</f>
        <v>734.8</v>
      </c>
      <c r="H19" s="161" t="s">
        <v>9</v>
      </c>
      <c r="I19" s="163">
        <f>第二週明細!W16</f>
        <v>24</v>
      </c>
      <c r="J19" s="161" t="s">
        <v>45</v>
      </c>
      <c r="K19" s="162">
        <f>第二週明細!W28</f>
        <v>718.4</v>
      </c>
      <c r="L19" s="161" t="s">
        <v>9</v>
      </c>
      <c r="M19" s="163">
        <f>第二週明細!W24</f>
        <v>24</v>
      </c>
      <c r="N19" s="161" t="s">
        <v>45</v>
      </c>
      <c r="O19" s="162">
        <f>第二週明細!W36</f>
        <v>752.5</v>
      </c>
      <c r="P19" s="161" t="s">
        <v>9</v>
      </c>
      <c r="Q19" s="174">
        <f>第二週明細!W32</f>
        <v>26.5</v>
      </c>
      <c r="R19" s="164" t="s">
        <v>45</v>
      </c>
      <c r="S19" s="165">
        <f>第二週明細!W44</f>
        <v>729.4</v>
      </c>
      <c r="T19" s="164" t="s">
        <v>9</v>
      </c>
      <c r="U19" s="166">
        <f>第二週明細!W40</f>
        <v>25</v>
      </c>
    </row>
    <row r="20" spans="2:21" ht="12.95" customHeight="1" thickBot="1" x14ac:dyDescent="0.5">
      <c r="B20" s="175" t="s">
        <v>7</v>
      </c>
      <c r="C20" s="171">
        <f>第二週明細!W6</f>
        <v>99</v>
      </c>
      <c r="D20" s="170" t="s">
        <v>11</v>
      </c>
      <c r="E20" s="171">
        <f>第二週明細!W10</f>
        <v>25.9</v>
      </c>
      <c r="F20" s="170" t="s">
        <v>7</v>
      </c>
      <c r="G20" s="171">
        <f>第二週明細!W14</f>
        <v>103.5</v>
      </c>
      <c r="H20" s="170" t="s">
        <v>11</v>
      </c>
      <c r="I20" s="171">
        <f>第二週明細!W18</f>
        <v>26.2</v>
      </c>
      <c r="J20" s="170" t="s">
        <v>7</v>
      </c>
      <c r="K20" s="171">
        <f>第二週明細!W22</f>
        <v>99</v>
      </c>
      <c r="L20" s="170" t="s">
        <v>11</v>
      </c>
      <c r="M20" s="171">
        <f>第二週明細!W26</f>
        <v>26.6</v>
      </c>
      <c r="N20" s="170" t="s">
        <v>7</v>
      </c>
      <c r="O20" s="171">
        <f>第二週明細!W30</f>
        <v>102</v>
      </c>
      <c r="P20" s="170" t="s">
        <v>11</v>
      </c>
      <c r="Q20" s="176">
        <f>第二週明細!W34</f>
        <v>26.5</v>
      </c>
      <c r="R20" s="170" t="s">
        <v>7</v>
      </c>
      <c r="S20" s="171">
        <f>第二週明細!W38</f>
        <v>100</v>
      </c>
      <c r="T20" s="170" t="s">
        <v>11</v>
      </c>
      <c r="U20" s="172">
        <f>第二週明細!W42</f>
        <v>26.1</v>
      </c>
    </row>
    <row r="21" spans="2:21" ht="15" customHeight="1" x14ac:dyDescent="0.45">
      <c r="B21" s="225" t="s">
        <v>148</v>
      </c>
      <c r="C21" s="226"/>
      <c r="D21" s="226"/>
      <c r="E21" s="227"/>
      <c r="F21" s="226" t="s">
        <v>149</v>
      </c>
      <c r="G21" s="226"/>
      <c r="H21" s="226"/>
      <c r="I21" s="226"/>
      <c r="J21" s="204" t="s">
        <v>150</v>
      </c>
      <c r="K21" s="237"/>
      <c r="L21" s="237"/>
      <c r="M21" s="237"/>
      <c r="N21" s="237" t="s">
        <v>151</v>
      </c>
      <c r="O21" s="237"/>
      <c r="P21" s="237"/>
      <c r="Q21" s="203"/>
      <c r="R21" s="226" t="s">
        <v>152</v>
      </c>
      <c r="S21" s="226"/>
      <c r="T21" s="226"/>
      <c r="U21" s="229"/>
    </row>
    <row r="22" spans="2:21" ht="25.15" customHeight="1" x14ac:dyDescent="0.45">
      <c r="B22" s="238" t="s">
        <v>81</v>
      </c>
      <c r="C22" s="239"/>
      <c r="D22" s="239"/>
      <c r="E22" s="230"/>
      <c r="F22" s="240" t="s">
        <v>82</v>
      </c>
      <c r="G22" s="241"/>
      <c r="H22" s="241"/>
      <c r="I22" s="242"/>
      <c r="J22" s="230" t="s">
        <v>223</v>
      </c>
      <c r="K22" s="231"/>
      <c r="L22" s="231"/>
      <c r="M22" s="232"/>
      <c r="N22" s="192" t="s">
        <v>158</v>
      </c>
      <c r="O22" s="193"/>
      <c r="P22" s="193"/>
      <c r="Q22" s="193"/>
      <c r="R22" s="192" t="s">
        <v>242</v>
      </c>
      <c r="S22" s="193"/>
      <c r="T22" s="193"/>
      <c r="U22" s="206"/>
    </row>
    <row r="23" spans="2:21" ht="34.9" customHeight="1" x14ac:dyDescent="0.45">
      <c r="B23" s="243" t="s">
        <v>166</v>
      </c>
      <c r="C23" s="199"/>
      <c r="D23" s="199"/>
      <c r="E23" s="199"/>
      <c r="F23" s="211" t="s">
        <v>167</v>
      </c>
      <c r="G23" s="199"/>
      <c r="H23" s="199"/>
      <c r="I23" s="233"/>
      <c r="J23" s="209" t="s">
        <v>360</v>
      </c>
      <c r="K23" s="210"/>
      <c r="L23" s="210"/>
      <c r="M23" s="212"/>
      <c r="N23" s="209" t="s">
        <v>169</v>
      </c>
      <c r="O23" s="210"/>
      <c r="P23" s="210"/>
      <c r="Q23" s="212"/>
      <c r="R23" s="211" t="s">
        <v>361</v>
      </c>
      <c r="S23" s="210"/>
      <c r="T23" s="210"/>
      <c r="U23" s="213"/>
    </row>
    <row r="24" spans="2:21" ht="34.9" customHeight="1" x14ac:dyDescent="0.45">
      <c r="B24" s="244" t="s">
        <v>331</v>
      </c>
      <c r="C24" s="245"/>
      <c r="D24" s="245"/>
      <c r="E24" s="194"/>
      <c r="F24" s="194" t="s">
        <v>362</v>
      </c>
      <c r="G24" s="195"/>
      <c r="H24" s="195"/>
      <c r="I24" s="219"/>
      <c r="J24" s="194" t="s">
        <v>246</v>
      </c>
      <c r="K24" s="195"/>
      <c r="L24" s="195"/>
      <c r="M24" s="219"/>
      <c r="N24" s="246" t="s">
        <v>243</v>
      </c>
      <c r="O24" s="247"/>
      <c r="P24" s="247"/>
      <c r="Q24" s="247"/>
      <c r="R24" s="248" t="s">
        <v>363</v>
      </c>
      <c r="S24" s="248"/>
      <c r="T24" s="248"/>
      <c r="U24" s="249"/>
    </row>
    <row r="25" spans="2:21" ht="34.9" customHeight="1" x14ac:dyDescent="0.45">
      <c r="B25" s="250" t="s">
        <v>364</v>
      </c>
      <c r="C25" s="248"/>
      <c r="D25" s="248"/>
      <c r="E25" s="192"/>
      <c r="F25" s="251" t="s">
        <v>168</v>
      </c>
      <c r="G25" s="252"/>
      <c r="H25" s="252"/>
      <c r="I25" s="253"/>
      <c r="J25" s="194" t="s">
        <v>365</v>
      </c>
      <c r="K25" s="195"/>
      <c r="L25" s="195"/>
      <c r="M25" s="219"/>
      <c r="N25" s="251" t="s">
        <v>244</v>
      </c>
      <c r="O25" s="252"/>
      <c r="P25" s="252"/>
      <c r="Q25" s="253"/>
      <c r="R25" s="194" t="s">
        <v>170</v>
      </c>
      <c r="S25" s="195"/>
      <c r="T25" s="195"/>
      <c r="U25" s="220"/>
    </row>
    <row r="26" spans="2:21" ht="18" customHeight="1" x14ac:dyDescent="0.45">
      <c r="B26" s="254" t="s">
        <v>84</v>
      </c>
      <c r="C26" s="255"/>
      <c r="D26" s="255"/>
      <c r="E26" s="214"/>
      <c r="F26" s="255" t="s">
        <v>85</v>
      </c>
      <c r="G26" s="255"/>
      <c r="H26" s="255"/>
      <c r="I26" s="255"/>
      <c r="J26" s="255" t="s">
        <v>84</v>
      </c>
      <c r="K26" s="255"/>
      <c r="L26" s="255"/>
      <c r="M26" s="255"/>
      <c r="N26" s="255" t="s">
        <v>238</v>
      </c>
      <c r="O26" s="255"/>
      <c r="P26" s="255"/>
      <c r="Q26" s="214"/>
      <c r="R26" s="214" t="s">
        <v>232</v>
      </c>
      <c r="S26" s="215"/>
      <c r="T26" s="215"/>
      <c r="U26" s="217"/>
    </row>
    <row r="27" spans="2:21" ht="20.100000000000001" customHeight="1" x14ac:dyDescent="0.45">
      <c r="B27" s="256" t="s">
        <v>366</v>
      </c>
      <c r="C27" s="257"/>
      <c r="D27" s="257"/>
      <c r="E27" s="221"/>
      <c r="F27" s="257" t="s">
        <v>341</v>
      </c>
      <c r="G27" s="257"/>
      <c r="H27" s="257"/>
      <c r="I27" s="257"/>
      <c r="J27" s="257" t="s">
        <v>106</v>
      </c>
      <c r="K27" s="257"/>
      <c r="L27" s="257"/>
      <c r="M27" s="257"/>
      <c r="N27" s="221" t="s">
        <v>224</v>
      </c>
      <c r="O27" s="222"/>
      <c r="P27" s="222"/>
      <c r="Q27" s="222"/>
      <c r="R27" s="221" t="s">
        <v>245</v>
      </c>
      <c r="S27" s="222"/>
      <c r="T27" s="222"/>
      <c r="U27" s="224"/>
    </row>
    <row r="28" spans="2:21" ht="12.95" customHeight="1" x14ac:dyDescent="0.45">
      <c r="B28" s="177" t="s">
        <v>45</v>
      </c>
      <c r="C28" s="165">
        <f>第三週明細!W12</f>
        <v>722.8</v>
      </c>
      <c r="D28" s="164" t="s">
        <v>9</v>
      </c>
      <c r="E28" s="178">
        <f>第三週明細!W8</f>
        <v>24</v>
      </c>
      <c r="F28" s="164" t="s">
        <v>45</v>
      </c>
      <c r="G28" s="165">
        <f>第三週明細!W20</f>
        <v>694.1</v>
      </c>
      <c r="H28" s="164" t="s">
        <v>9</v>
      </c>
      <c r="I28" s="178">
        <f>第三週明細!W16</f>
        <v>24.5</v>
      </c>
      <c r="J28" s="164" t="s">
        <v>45</v>
      </c>
      <c r="K28" s="165">
        <f>第三週明細!W28</f>
        <v>740</v>
      </c>
      <c r="L28" s="164" t="s">
        <v>9</v>
      </c>
      <c r="M28" s="179">
        <f>第三週明細!W24</f>
        <v>26</v>
      </c>
      <c r="N28" s="164" t="s">
        <v>45</v>
      </c>
      <c r="O28" s="165">
        <f>第三週明細!W36</f>
        <v>729.5</v>
      </c>
      <c r="P28" s="164" t="s">
        <v>9</v>
      </c>
      <c r="Q28" s="179">
        <f>第三週明細!W32</f>
        <v>23.5</v>
      </c>
      <c r="R28" s="164" t="s">
        <v>45</v>
      </c>
      <c r="S28" s="165">
        <f>第三週明細!W44</f>
        <v>753</v>
      </c>
      <c r="T28" s="164" t="s">
        <v>9</v>
      </c>
      <c r="U28" s="166">
        <f>第三週明細!W40</f>
        <v>25</v>
      </c>
    </row>
    <row r="29" spans="2:21" ht="12.95" customHeight="1" thickBot="1" x14ac:dyDescent="0.5">
      <c r="B29" s="175" t="s">
        <v>7</v>
      </c>
      <c r="C29" s="171">
        <f>第三週明細!W6</f>
        <v>100.5</v>
      </c>
      <c r="D29" s="170" t="s">
        <v>11</v>
      </c>
      <c r="E29" s="171">
        <f>第三週明細!W10</f>
        <v>26.2</v>
      </c>
      <c r="F29" s="170" t="s">
        <v>7</v>
      </c>
      <c r="G29" s="171">
        <f>第三週明細!W14</f>
        <v>92</v>
      </c>
      <c r="H29" s="170" t="s">
        <v>47</v>
      </c>
      <c r="I29" s="171">
        <f>第三週明細!W18</f>
        <v>26.4</v>
      </c>
      <c r="J29" s="170" t="s">
        <v>7</v>
      </c>
      <c r="K29" s="171">
        <f>第三週明細!W22</f>
        <v>100</v>
      </c>
      <c r="L29" s="170" t="s">
        <v>11</v>
      </c>
      <c r="M29" s="176">
        <f>第三週明細!W26</f>
        <v>26.5</v>
      </c>
      <c r="N29" s="180" t="s">
        <v>7</v>
      </c>
      <c r="O29" s="181">
        <f>第三週明細!W30</f>
        <v>103</v>
      </c>
      <c r="P29" s="180" t="s">
        <v>11</v>
      </c>
      <c r="Q29" s="182">
        <f>第三週明細!W34</f>
        <v>26.5</v>
      </c>
      <c r="R29" s="180" t="s">
        <v>7</v>
      </c>
      <c r="S29" s="181">
        <f>第三週明細!W38</f>
        <v>106.5</v>
      </c>
      <c r="T29" s="180" t="s">
        <v>11</v>
      </c>
      <c r="U29" s="183">
        <f>第三週明細!W42</f>
        <v>25.5</v>
      </c>
    </row>
    <row r="30" spans="2:21" ht="15" customHeight="1" x14ac:dyDescent="0.45">
      <c r="B30" s="258" t="s">
        <v>153</v>
      </c>
      <c r="C30" s="237"/>
      <c r="D30" s="237"/>
      <c r="E30" s="203"/>
      <c r="F30" s="237" t="s">
        <v>154</v>
      </c>
      <c r="G30" s="237"/>
      <c r="H30" s="237"/>
      <c r="I30" s="237"/>
      <c r="J30" s="204" t="s">
        <v>155</v>
      </c>
      <c r="K30" s="237"/>
      <c r="L30" s="237"/>
      <c r="M30" s="203"/>
      <c r="N30" s="259"/>
      <c r="O30" s="260"/>
      <c r="P30" s="260"/>
      <c r="Q30" s="260"/>
      <c r="R30" s="260"/>
      <c r="S30" s="260"/>
      <c r="T30" s="260"/>
      <c r="U30" s="261"/>
    </row>
    <row r="31" spans="2:21" ht="15" customHeight="1" x14ac:dyDescent="0.45">
      <c r="B31" s="238" t="s">
        <v>81</v>
      </c>
      <c r="C31" s="239"/>
      <c r="D31" s="239"/>
      <c r="E31" s="230"/>
      <c r="F31" s="240" t="s">
        <v>247</v>
      </c>
      <c r="G31" s="241"/>
      <c r="H31" s="241"/>
      <c r="I31" s="242"/>
      <c r="J31" s="230" t="s">
        <v>175</v>
      </c>
      <c r="K31" s="231"/>
      <c r="L31" s="231"/>
      <c r="M31" s="231"/>
      <c r="N31" s="192"/>
      <c r="O31" s="193"/>
      <c r="P31" s="193"/>
      <c r="Q31" s="193"/>
      <c r="R31" s="195"/>
      <c r="S31" s="195"/>
      <c r="T31" s="195"/>
      <c r="U31" s="220"/>
    </row>
    <row r="32" spans="2:21" ht="34.9" customHeight="1" x14ac:dyDescent="0.45">
      <c r="B32" s="243" t="s">
        <v>171</v>
      </c>
      <c r="C32" s="199"/>
      <c r="D32" s="199"/>
      <c r="E32" s="199"/>
      <c r="F32" s="211" t="s">
        <v>367</v>
      </c>
      <c r="G32" s="199"/>
      <c r="H32" s="199"/>
      <c r="I32" s="233"/>
      <c r="J32" s="209" t="s">
        <v>249</v>
      </c>
      <c r="K32" s="210"/>
      <c r="L32" s="210"/>
      <c r="M32" s="210"/>
      <c r="N32" s="211"/>
      <c r="O32" s="199"/>
      <c r="P32" s="199"/>
      <c r="Q32" s="199"/>
      <c r="R32" s="199"/>
      <c r="S32" s="199"/>
      <c r="T32" s="199"/>
      <c r="U32" s="234"/>
    </row>
    <row r="33" spans="2:21" ht="34.9" customHeight="1" x14ac:dyDescent="0.45">
      <c r="B33" s="262" t="s">
        <v>173</v>
      </c>
      <c r="C33" s="247"/>
      <c r="D33" s="247"/>
      <c r="E33" s="263"/>
      <c r="F33" s="251" t="s">
        <v>368</v>
      </c>
      <c r="G33" s="252"/>
      <c r="H33" s="252"/>
      <c r="I33" s="252"/>
      <c r="J33" s="192" t="s">
        <v>369</v>
      </c>
      <c r="K33" s="193"/>
      <c r="L33" s="193"/>
      <c r="M33" s="193"/>
      <c r="N33" s="211"/>
      <c r="O33" s="199"/>
      <c r="P33" s="199"/>
      <c r="Q33" s="199"/>
      <c r="R33" s="210"/>
      <c r="S33" s="210"/>
      <c r="T33" s="210"/>
      <c r="U33" s="213"/>
    </row>
    <row r="34" spans="2:21" ht="34.9" customHeight="1" x14ac:dyDescent="0.45">
      <c r="B34" s="244" t="s">
        <v>370</v>
      </c>
      <c r="C34" s="245"/>
      <c r="D34" s="245"/>
      <c r="E34" s="194"/>
      <c r="F34" s="245" t="s">
        <v>248</v>
      </c>
      <c r="G34" s="245"/>
      <c r="H34" s="245"/>
      <c r="I34" s="245"/>
      <c r="J34" s="194" t="s">
        <v>250</v>
      </c>
      <c r="K34" s="195"/>
      <c r="L34" s="195"/>
      <c r="M34" s="195"/>
      <c r="N34" s="209"/>
      <c r="O34" s="210"/>
      <c r="P34" s="210"/>
      <c r="Q34" s="210"/>
      <c r="R34" s="195"/>
      <c r="S34" s="195"/>
      <c r="T34" s="195"/>
      <c r="U34" s="220"/>
    </row>
    <row r="35" spans="2:21" ht="18" customHeight="1" x14ac:dyDescent="0.45">
      <c r="B35" s="254" t="s">
        <v>238</v>
      </c>
      <c r="C35" s="255"/>
      <c r="D35" s="255"/>
      <c r="E35" s="214"/>
      <c r="F35" s="255" t="s">
        <v>232</v>
      </c>
      <c r="G35" s="255"/>
      <c r="H35" s="255"/>
      <c r="I35" s="255"/>
      <c r="J35" s="255" t="s">
        <v>101</v>
      </c>
      <c r="K35" s="255"/>
      <c r="L35" s="255"/>
      <c r="M35" s="214"/>
      <c r="N35" s="214"/>
      <c r="O35" s="215"/>
      <c r="P35" s="215"/>
      <c r="Q35" s="215"/>
      <c r="R35" s="215"/>
      <c r="S35" s="215"/>
      <c r="T35" s="215"/>
      <c r="U35" s="217"/>
    </row>
    <row r="36" spans="2:21" ht="20.100000000000001" customHeight="1" x14ac:dyDescent="0.45">
      <c r="B36" s="256" t="s">
        <v>371</v>
      </c>
      <c r="C36" s="257"/>
      <c r="D36" s="257"/>
      <c r="E36" s="221"/>
      <c r="F36" s="257" t="s">
        <v>340</v>
      </c>
      <c r="G36" s="257"/>
      <c r="H36" s="257"/>
      <c r="I36" s="257"/>
      <c r="J36" s="257" t="s">
        <v>172</v>
      </c>
      <c r="K36" s="257"/>
      <c r="L36" s="257"/>
      <c r="M36" s="221"/>
      <c r="N36" s="194"/>
      <c r="O36" s="195"/>
      <c r="P36" s="195"/>
      <c r="Q36" s="195"/>
      <c r="R36" s="195"/>
      <c r="S36" s="195"/>
      <c r="T36" s="195"/>
      <c r="U36" s="220"/>
    </row>
    <row r="37" spans="2:21" ht="34.5" customHeight="1" x14ac:dyDescent="0.45">
      <c r="B37" s="177" t="s">
        <v>45</v>
      </c>
      <c r="C37" s="165">
        <f>第四週明細!W12</f>
        <v>718.4</v>
      </c>
      <c r="D37" s="164" t="s">
        <v>9</v>
      </c>
      <c r="E37" s="178">
        <f>第四週明細!W8</f>
        <v>24</v>
      </c>
      <c r="F37" s="164" t="s">
        <v>45</v>
      </c>
      <c r="G37" s="165">
        <f>第四週明細!W20</f>
        <v>716.6</v>
      </c>
      <c r="H37" s="164" t="s">
        <v>9</v>
      </c>
      <c r="I37" s="178">
        <f>第四週明細!W16</f>
        <v>25</v>
      </c>
      <c r="J37" s="164" t="s">
        <v>45</v>
      </c>
      <c r="K37" s="165">
        <f>第四週明細!W28</f>
        <v>738.4</v>
      </c>
      <c r="L37" s="164" t="s">
        <v>9</v>
      </c>
      <c r="M37" s="179">
        <f>第四週明細!W24</f>
        <v>26</v>
      </c>
      <c r="N37" s="184"/>
      <c r="O37" s="158"/>
      <c r="P37" s="159"/>
      <c r="Q37" s="160"/>
      <c r="R37" s="159"/>
      <c r="S37" s="158"/>
      <c r="T37" s="159"/>
      <c r="U37" s="185"/>
    </row>
    <row r="38" spans="2:21" ht="34.5" customHeight="1" thickBot="1" x14ac:dyDescent="0.5">
      <c r="B38" s="175" t="s">
        <v>7</v>
      </c>
      <c r="C38" s="171">
        <f>第四週明細!W6</f>
        <v>99</v>
      </c>
      <c r="D38" s="170" t="s">
        <v>11</v>
      </c>
      <c r="E38" s="171">
        <f>第四週明細!W10</f>
        <v>26.6</v>
      </c>
      <c r="F38" s="170" t="s">
        <v>7</v>
      </c>
      <c r="G38" s="171">
        <f>第四週明細!W14</f>
        <v>96</v>
      </c>
      <c r="H38" s="170" t="s">
        <v>47</v>
      </c>
      <c r="I38" s="171">
        <f>第四週明細!W18</f>
        <v>26.9</v>
      </c>
      <c r="J38" s="170" t="s">
        <v>7</v>
      </c>
      <c r="K38" s="171">
        <f>第四週明細!W22</f>
        <v>100</v>
      </c>
      <c r="L38" s="170" t="s">
        <v>11</v>
      </c>
      <c r="M38" s="176">
        <f>第四週明細!W26</f>
        <v>26.1</v>
      </c>
      <c r="N38" s="186"/>
      <c r="O38" s="168"/>
      <c r="P38" s="169"/>
      <c r="Q38" s="168"/>
      <c r="R38" s="169"/>
      <c r="S38" s="168"/>
      <c r="T38" s="169"/>
      <c r="U38" s="187"/>
    </row>
  </sheetData>
  <mergeCells count="147"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7:E27"/>
    <mergeCell ref="F27:I27"/>
    <mergeCell ref="J27:M27"/>
    <mergeCell ref="N27:Q27"/>
    <mergeCell ref="R27:U27"/>
    <mergeCell ref="B30:E30"/>
    <mergeCell ref="F30:I30"/>
    <mergeCell ref="J30:M30"/>
    <mergeCell ref="N30:Q30"/>
    <mergeCell ref="R30:U30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9:E9"/>
    <mergeCell ref="F9:I9"/>
    <mergeCell ref="J9:M9"/>
    <mergeCell ref="N9:Q9"/>
    <mergeCell ref="R9:U9"/>
    <mergeCell ref="B12:E12"/>
    <mergeCell ref="F12:I12"/>
    <mergeCell ref="J12:M12"/>
    <mergeCell ref="N12:Q12"/>
    <mergeCell ref="R12:U12"/>
    <mergeCell ref="B8:E8"/>
    <mergeCell ref="F8:I8"/>
    <mergeCell ref="J8:M8"/>
    <mergeCell ref="N8:Q8"/>
    <mergeCell ref="R8:U8"/>
    <mergeCell ref="V8:X8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5:E5"/>
    <mergeCell ref="F5:I5"/>
    <mergeCell ref="J5:M5"/>
    <mergeCell ref="N5:Q5"/>
    <mergeCell ref="R5:U5"/>
    <mergeCell ref="V5:X5"/>
    <mergeCell ref="R3:U3"/>
    <mergeCell ref="B4:E4"/>
    <mergeCell ref="F4:I4"/>
    <mergeCell ref="J4:M4"/>
    <mergeCell ref="N4:Q4"/>
    <mergeCell ref="R4:U4"/>
    <mergeCell ref="B2:F2"/>
    <mergeCell ref="J2:M2"/>
    <mergeCell ref="N2:P2"/>
    <mergeCell ref="B3:E3"/>
    <mergeCell ref="F3:I3"/>
    <mergeCell ref="J3:M3"/>
    <mergeCell ref="N3:Q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D8" zoomScale="60" workbookViewId="0">
      <selection activeCell="Y19" sqref="Y19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271" t="s">
        <v>333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6"/>
      <c r="AB1" s="8"/>
    </row>
    <row r="2" spans="2:37" s="7" customFormat="1" ht="18.95" customHeight="1" x14ac:dyDescent="0.45">
      <c r="B2" s="272"/>
      <c r="C2" s="273"/>
      <c r="D2" s="273"/>
      <c r="E2" s="273"/>
      <c r="F2" s="273"/>
      <c r="G2" s="27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  <c r="AH4" s="107"/>
      <c r="AI4" s="107"/>
      <c r="AJ4" s="107"/>
      <c r="AK4" s="107"/>
    </row>
    <row r="5" spans="2:37" s="41" customFormat="1" ht="27.75" x14ac:dyDescent="0.3">
      <c r="B5" s="36">
        <v>1</v>
      </c>
      <c r="C5" s="274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275"/>
      <c r="W5" s="38"/>
      <c r="X5" s="39"/>
      <c r="Y5" s="40"/>
      <c r="Z5" s="112"/>
      <c r="AA5" s="20"/>
      <c r="AB5" s="21"/>
      <c r="AC5" s="20"/>
      <c r="AD5" s="20"/>
      <c r="AE5" s="20"/>
      <c r="AF5" s="20"/>
      <c r="AG5" s="108"/>
      <c r="AH5" s="108"/>
      <c r="AI5" s="94"/>
      <c r="AJ5" s="5"/>
      <c r="AK5" s="109"/>
    </row>
    <row r="6" spans="2:37" ht="27.95" customHeight="1" x14ac:dyDescent="0.3">
      <c r="B6" s="42" t="s">
        <v>8</v>
      </c>
      <c r="C6" s="274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19"/>
      <c r="T6" s="119"/>
      <c r="U6" s="119"/>
      <c r="V6" s="276"/>
      <c r="W6" s="110"/>
      <c r="X6" s="43"/>
      <c r="Y6" s="44"/>
      <c r="Z6" s="19"/>
      <c r="AA6" s="45"/>
      <c r="AC6" s="21"/>
      <c r="AD6" s="21"/>
      <c r="AE6" s="21"/>
      <c r="AF6" s="21"/>
      <c r="AG6" s="110"/>
      <c r="AH6" s="110"/>
      <c r="AI6" s="111"/>
      <c r="AJ6" s="5"/>
      <c r="AK6" s="20"/>
    </row>
    <row r="7" spans="2:37" ht="27.95" customHeight="1" x14ac:dyDescent="0.3">
      <c r="B7" s="42">
        <v>1</v>
      </c>
      <c r="C7" s="274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19"/>
      <c r="T7" s="119"/>
      <c r="U7" s="119"/>
      <c r="V7" s="276"/>
      <c r="W7" s="47"/>
      <c r="X7" s="48"/>
      <c r="Y7" s="44"/>
      <c r="Z7" s="20"/>
      <c r="AA7" s="49"/>
      <c r="AC7" s="50"/>
      <c r="AD7" s="21"/>
      <c r="AE7" s="21"/>
      <c r="AF7" s="51"/>
      <c r="AG7" s="108"/>
      <c r="AH7" s="108"/>
      <c r="AI7" s="94"/>
      <c r="AJ7" s="5"/>
      <c r="AK7" s="20"/>
    </row>
    <row r="8" spans="2:37" ht="27.95" customHeight="1" x14ac:dyDescent="0.3">
      <c r="B8" s="42" t="s">
        <v>10</v>
      </c>
      <c r="C8" s="274"/>
      <c r="D8" s="3"/>
      <c r="E8" s="3"/>
      <c r="F8" s="3"/>
      <c r="G8" s="2"/>
      <c r="H8" s="103"/>
      <c r="I8" s="2"/>
      <c r="J8" s="2"/>
      <c r="K8" s="102"/>
      <c r="L8" s="2"/>
      <c r="M8" s="3"/>
      <c r="N8" s="52"/>
      <c r="O8" s="2"/>
      <c r="P8" s="2"/>
      <c r="Q8" s="52"/>
      <c r="R8" s="2"/>
      <c r="S8" s="119"/>
      <c r="T8" s="119"/>
      <c r="U8" s="119"/>
      <c r="V8" s="276"/>
      <c r="W8" s="105"/>
      <c r="X8" s="48"/>
      <c r="Y8" s="44"/>
      <c r="Z8" s="19"/>
      <c r="AC8" s="21"/>
      <c r="AD8" s="21"/>
      <c r="AE8" s="21"/>
      <c r="AF8" s="21"/>
      <c r="AG8" s="110"/>
      <c r="AH8" s="110"/>
      <c r="AI8" s="94"/>
      <c r="AJ8" s="5"/>
      <c r="AK8" s="20"/>
    </row>
    <row r="9" spans="2:37" ht="27.95" customHeight="1" x14ac:dyDescent="0.25">
      <c r="B9" s="278" t="s">
        <v>37</v>
      </c>
      <c r="C9" s="274"/>
      <c r="D9" s="3"/>
      <c r="E9" s="3"/>
      <c r="F9" s="3"/>
      <c r="G9" s="2"/>
      <c r="H9" s="52"/>
      <c r="I9" s="2"/>
      <c r="J9" s="2"/>
      <c r="K9" s="52"/>
      <c r="L9" s="2"/>
      <c r="M9" s="2"/>
      <c r="N9" s="102"/>
      <c r="O9" s="2"/>
      <c r="P9" s="2"/>
      <c r="Q9" s="52"/>
      <c r="R9" s="2"/>
      <c r="S9" s="3"/>
      <c r="T9" s="52"/>
      <c r="U9" s="2"/>
      <c r="V9" s="276"/>
      <c r="W9" s="47"/>
      <c r="X9" s="48"/>
      <c r="Y9" s="44"/>
      <c r="Z9" s="20"/>
      <c r="AC9" s="21"/>
      <c r="AD9" s="21"/>
      <c r="AE9" s="21"/>
      <c r="AF9" s="21"/>
      <c r="AG9" s="108"/>
      <c r="AH9" s="108"/>
      <c r="AI9" s="94"/>
      <c r="AJ9" s="5"/>
      <c r="AK9" s="20"/>
    </row>
    <row r="10" spans="2:37" ht="27.95" customHeight="1" x14ac:dyDescent="0.3">
      <c r="B10" s="278"/>
      <c r="C10" s="27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276"/>
      <c r="W10" s="105"/>
      <c r="X10" s="98"/>
      <c r="Y10" s="53"/>
      <c r="Z10" s="19"/>
      <c r="AG10" s="110"/>
      <c r="AH10" s="110"/>
      <c r="AI10" s="18"/>
      <c r="AJ10" s="5"/>
      <c r="AK10" s="20"/>
    </row>
    <row r="11" spans="2:37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276"/>
      <c r="W11" s="47"/>
      <c r="X11" s="56"/>
      <c r="Y11" s="44"/>
      <c r="Z11" s="20"/>
      <c r="AG11" s="108"/>
      <c r="AH11" s="108"/>
      <c r="AI11" s="104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277"/>
      <c r="W12" s="106"/>
      <c r="X12" s="62"/>
      <c r="Y12" s="63"/>
      <c r="Z12" s="19"/>
      <c r="AC12" s="59"/>
      <c r="AD12" s="59"/>
      <c r="AE12" s="59"/>
      <c r="AG12" s="113"/>
      <c r="AH12" s="113"/>
      <c r="AI12" s="17"/>
      <c r="AJ12" s="5"/>
      <c r="AK12" s="20"/>
    </row>
    <row r="13" spans="2:37" s="41" customFormat="1" ht="27.95" customHeight="1" x14ac:dyDescent="0.3">
      <c r="B13" s="36">
        <v>1</v>
      </c>
      <c r="C13" s="274"/>
      <c r="D13" s="37" t="str">
        <f>'107.1月菜單'!F4</f>
        <v>五穀飯</v>
      </c>
      <c r="E13" s="37" t="s">
        <v>176</v>
      </c>
      <c r="F13" s="37"/>
      <c r="G13" s="37" t="str">
        <f>'107.1月菜單'!F5</f>
        <v>鹽酥雞(炸)</v>
      </c>
      <c r="H13" s="37" t="s">
        <v>251</v>
      </c>
      <c r="I13" s="37"/>
      <c r="J13" s="37" t="str">
        <f>'107.1月菜單'!F6</f>
        <v>烤香腸(加)</v>
      </c>
      <c r="K13" s="37" t="s">
        <v>253</v>
      </c>
      <c r="L13" s="37"/>
      <c r="M13" s="37" t="str">
        <f>'107.1月菜單'!F7</f>
        <v>泡菜肉片鍋(豆)</v>
      </c>
      <c r="N13" s="37" t="s">
        <v>179</v>
      </c>
      <c r="O13" s="37"/>
      <c r="P13" s="37" t="str">
        <f>'107.1月菜單'!F8</f>
        <v>淺色蔬菜</v>
      </c>
      <c r="Q13" s="37" t="s">
        <v>181</v>
      </c>
      <c r="R13" s="37"/>
      <c r="S13" s="37" t="str">
        <f>'107.1月菜單'!F9</f>
        <v>菜頭湯/乳品</v>
      </c>
      <c r="T13" s="37" t="s">
        <v>179</v>
      </c>
      <c r="U13" s="37"/>
      <c r="V13" s="275" t="s">
        <v>342</v>
      </c>
      <c r="W13" s="38" t="s">
        <v>44</v>
      </c>
      <c r="X13" s="39" t="s">
        <v>55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  <c r="AH13" s="109"/>
      <c r="AI13" s="109"/>
      <c r="AJ13" s="109"/>
      <c r="AK13" s="109"/>
    </row>
    <row r="14" spans="2:37" ht="27.95" customHeight="1" x14ac:dyDescent="0.3">
      <c r="B14" s="42" t="s">
        <v>8</v>
      </c>
      <c r="C14" s="274"/>
      <c r="D14" s="2" t="s">
        <v>177</v>
      </c>
      <c r="E14" s="2"/>
      <c r="F14" s="2">
        <v>30</v>
      </c>
      <c r="G14" s="2" t="s">
        <v>252</v>
      </c>
      <c r="H14" s="3"/>
      <c r="I14" s="2">
        <v>60</v>
      </c>
      <c r="J14" s="3" t="s">
        <v>254</v>
      </c>
      <c r="K14" s="2" t="s">
        <v>255</v>
      </c>
      <c r="L14" s="3">
        <v>30</v>
      </c>
      <c r="M14" s="3" t="s">
        <v>256</v>
      </c>
      <c r="N14" s="2"/>
      <c r="O14" s="2">
        <v>10</v>
      </c>
      <c r="P14" s="2" t="s">
        <v>182</v>
      </c>
      <c r="Q14" s="2"/>
      <c r="R14" s="2">
        <v>100</v>
      </c>
      <c r="S14" s="2" t="s">
        <v>180</v>
      </c>
      <c r="T14" s="2"/>
      <c r="U14" s="2">
        <v>40</v>
      </c>
      <c r="V14" s="276"/>
      <c r="W14" s="110">
        <v>92.5</v>
      </c>
      <c r="X14" s="43" t="s">
        <v>56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7" ht="27.95" customHeight="1" x14ac:dyDescent="0.3">
      <c r="B15" s="42">
        <v>2</v>
      </c>
      <c r="C15" s="274"/>
      <c r="D15" s="2" t="s">
        <v>178</v>
      </c>
      <c r="E15" s="2"/>
      <c r="F15" s="2">
        <v>60</v>
      </c>
      <c r="G15" s="2"/>
      <c r="H15" s="3"/>
      <c r="I15" s="2"/>
      <c r="J15" s="3"/>
      <c r="K15" s="2"/>
      <c r="L15" s="3"/>
      <c r="M15" s="3" t="s">
        <v>257</v>
      </c>
      <c r="N15" s="2" t="s">
        <v>259</v>
      </c>
      <c r="O15" s="2">
        <v>20</v>
      </c>
      <c r="P15" s="2"/>
      <c r="Q15" s="2"/>
      <c r="R15" s="2"/>
      <c r="S15" s="2"/>
      <c r="T15" s="2"/>
      <c r="U15" s="2"/>
      <c r="V15" s="276"/>
      <c r="W15" s="47" t="s">
        <v>46</v>
      </c>
      <c r="X15" s="48" t="s">
        <v>57</v>
      </c>
      <c r="Y15" s="44">
        <v>2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7" ht="27.95" customHeight="1" x14ac:dyDescent="0.3">
      <c r="B16" s="42" t="s">
        <v>10</v>
      </c>
      <c r="C16" s="274"/>
      <c r="D16" s="52"/>
      <c r="E16" s="52"/>
      <c r="F16" s="2"/>
      <c r="G16" s="2"/>
      <c r="H16" s="52"/>
      <c r="I16" s="2"/>
      <c r="J16" s="3"/>
      <c r="K16" s="52"/>
      <c r="L16" s="3"/>
      <c r="M16" s="3" t="s">
        <v>258</v>
      </c>
      <c r="N16" s="52"/>
      <c r="O16" s="2">
        <v>60</v>
      </c>
      <c r="P16" s="2"/>
      <c r="Q16" s="52"/>
      <c r="R16" s="2"/>
      <c r="S16" s="3"/>
      <c r="T16" s="52"/>
      <c r="U16" s="2"/>
      <c r="V16" s="276"/>
      <c r="W16" s="105">
        <v>24</v>
      </c>
      <c r="X16" s="48" t="s">
        <v>30</v>
      </c>
      <c r="Y16" s="44">
        <v>2</v>
      </c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0"/>
    </row>
    <row r="17" spans="2:34" ht="27.95" customHeight="1" x14ac:dyDescent="0.25">
      <c r="B17" s="278" t="s">
        <v>38</v>
      </c>
      <c r="C17" s="274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276"/>
      <c r="W17" s="47" t="s">
        <v>47</v>
      </c>
      <c r="X17" s="48" t="s">
        <v>59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4" ht="27.95" customHeight="1" x14ac:dyDescent="0.3">
      <c r="B18" s="278"/>
      <c r="C18" s="27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276"/>
      <c r="W18" s="105">
        <v>25.8</v>
      </c>
      <c r="X18" s="98" t="s">
        <v>60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4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276"/>
      <c r="W19" s="47" t="s">
        <v>12</v>
      </c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08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277"/>
      <c r="W20" s="106">
        <f>W14*4+W18*4+W16*9</f>
        <v>689.2</v>
      </c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3"/>
    </row>
    <row r="21" spans="2:34" s="41" customFormat="1" ht="27.95" customHeight="1" x14ac:dyDescent="0.3">
      <c r="B21" s="64">
        <v>1</v>
      </c>
      <c r="C21" s="266"/>
      <c r="D21" s="116" t="str">
        <f>'107.1月菜單'!J4</f>
        <v>香Q米飯</v>
      </c>
      <c r="E21" s="116" t="s">
        <v>15</v>
      </c>
      <c r="F21" s="116"/>
      <c r="G21" s="116" t="str">
        <f>'107.1月菜單'!J5</f>
        <v>蒜泥白肉</v>
      </c>
      <c r="H21" s="116" t="s">
        <v>260</v>
      </c>
      <c r="I21" s="116"/>
      <c r="J21" s="116" t="str">
        <f>'107.1月菜單'!J6:M6</f>
        <v>四季豆地瓜(加)</v>
      </c>
      <c r="K21" s="116" t="s">
        <v>68</v>
      </c>
      <c r="L21" s="145"/>
      <c r="M21" s="146" t="str">
        <f>'107.1月菜單'!J7</f>
        <v>茶碗蒸</v>
      </c>
      <c r="N21" s="116" t="s">
        <v>262</v>
      </c>
      <c r="O21" s="116"/>
      <c r="P21" s="116" t="str">
        <f>'107.1月菜單'!J8</f>
        <v>深色蔬菜</v>
      </c>
      <c r="Q21" s="116" t="s">
        <v>181</v>
      </c>
      <c r="R21" s="116"/>
      <c r="S21" s="116" t="str">
        <f>'107.1月菜單'!J9</f>
        <v>玉米濃湯(芡)</v>
      </c>
      <c r="T21" s="116" t="s">
        <v>179</v>
      </c>
      <c r="U21" s="116"/>
      <c r="V21" s="267"/>
      <c r="W21" s="38" t="s">
        <v>44</v>
      </c>
      <c r="X21" s="39" t="s">
        <v>55</v>
      </c>
      <c r="Y21" s="40">
        <v>4.8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  <c r="AH21" s="109"/>
    </row>
    <row r="22" spans="2:34" s="69" customFormat="1" ht="27.75" customHeight="1" x14ac:dyDescent="0.4">
      <c r="B22" s="65" t="s">
        <v>8</v>
      </c>
      <c r="C22" s="266"/>
      <c r="D22" s="2" t="s">
        <v>217</v>
      </c>
      <c r="E22" s="3"/>
      <c r="F22" s="2">
        <v>90</v>
      </c>
      <c r="G22" s="117" t="s">
        <v>256</v>
      </c>
      <c r="H22" s="117"/>
      <c r="I22" s="117">
        <v>45</v>
      </c>
      <c r="J22" s="117" t="s">
        <v>186</v>
      </c>
      <c r="K22" s="117" t="s">
        <v>184</v>
      </c>
      <c r="L22" s="117">
        <v>20</v>
      </c>
      <c r="M22" s="117" t="s">
        <v>263</v>
      </c>
      <c r="N22" s="117"/>
      <c r="O22" s="117">
        <v>55</v>
      </c>
      <c r="P22" s="2" t="s">
        <v>182</v>
      </c>
      <c r="Q22" s="2"/>
      <c r="R22" s="2">
        <v>100</v>
      </c>
      <c r="S22" s="117" t="s">
        <v>187</v>
      </c>
      <c r="T22" s="117"/>
      <c r="U22" s="117">
        <v>20</v>
      </c>
      <c r="V22" s="268"/>
      <c r="W22" s="110">
        <v>96</v>
      </c>
      <c r="X22" s="43" t="s">
        <v>56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  <c r="AH22" s="70"/>
    </row>
    <row r="23" spans="2:34" s="69" customFormat="1" ht="27.95" customHeight="1" x14ac:dyDescent="0.3">
      <c r="B23" s="65">
        <v>3</v>
      </c>
      <c r="C23" s="266"/>
      <c r="D23" s="2"/>
      <c r="E23" s="3"/>
      <c r="F23" s="2"/>
      <c r="G23" s="117"/>
      <c r="H23" s="117"/>
      <c r="I23" s="117"/>
      <c r="J23" s="117" t="s">
        <v>261</v>
      </c>
      <c r="K23" s="117"/>
      <c r="L23" s="117">
        <v>60</v>
      </c>
      <c r="M23" s="117"/>
      <c r="N23" s="117"/>
      <c r="O23" s="117"/>
      <c r="P23" s="117"/>
      <c r="Q23" s="117"/>
      <c r="R23" s="117"/>
      <c r="S23" s="117" t="s">
        <v>183</v>
      </c>
      <c r="T23" s="117"/>
      <c r="U23" s="117">
        <v>10</v>
      </c>
      <c r="V23" s="268"/>
      <c r="W23" s="47" t="s">
        <v>46</v>
      </c>
      <c r="X23" s="48" t="s">
        <v>57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  <c r="AH23" s="70"/>
    </row>
    <row r="24" spans="2:34" s="69" customFormat="1" ht="27.95" customHeight="1" x14ac:dyDescent="0.4">
      <c r="B24" s="65" t="s">
        <v>10</v>
      </c>
      <c r="C24" s="266"/>
      <c r="D24" s="3"/>
      <c r="E24" s="3"/>
      <c r="F24" s="3"/>
      <c r="G24" s="117"/>
      <c r="H24" s="118"/>
      <c r="I24" s="117"/>
      <c r="J24" s="117"/>
      <c r="K24" s="118"/>
      <c r="L24" s="117"/>
      <c r="M24" s="117"/>
      <c r="N24" s="118"/>
      <c r="O24" s="117"/>
      <c r="P24" s="117"/>
      <c r="Q24" s="118"/>
      <c r="R24" s="117"/>
      <c r="S24" s="119" t="s">
        <v>188</v>
      </c>
      <c r="T24" s="118"/>
      <c r="U24" s="117">
        <v>5</v>
      </c>
      <c r="V24" s="268"/>
      <c r="W24" s="105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  <c r="AH24" s="70"/>
    </row>
    <row r="25" spans="2:34" s="69" customFormat="1" ht="27.95" customHeight="1" x14ac:dyDescent="0.25">
      <c r="B25" s="280" t="s">
        <v>39</v>
      </c>
      <c r="C25" s="266"/>
      <c r="D25" s="3"/>
      <c r="E25" s="3"/>
      <c r="F25" s="3"/>
      <c r="G25" s="117"/>
      <c r="H25" s="118"/>
      <c r="I25" s="117"/>
      <c r="J25" s="117"/>
      <c r="K25" s="118"/>
      <c r="L25" s="117"/>
      <c r="M25" s="117"/>
      <c r="N25" s="118"/>
      <c r="O25" s="117"/>
      <c r="P25" s="117"/>
      <c r="Q25" s="118"/>
      <c r="R25" s="117"/>
      <c r="S25" s="117" t="s">
        <v>189</v>
      </c>
      <c r="T25" s="118"/>
      <c r="U25" s="117">
        <v>5</v>
      </c>
      <c r="V25" s="268"/>
      <c r="W25" s="47" t="s">
        <v>47</v>
      </c>
      <c r="X25" s="48" t="s">
        <v>59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  <c r="AH25" s="70"/>
    </row>
    <row r="26" spans="2:34" s="69" customFormat="1" ht="27.95" customHeight="1" x14ac:dyDescent="0.4">
      <c r="B26" s="280"/>
      <c r="C26" s="266"/>
      <c r="D26" s="3"/>
      <c r="E26" s="3"/>
      <c r="F26" s="3"/>
      <c r="G26" s="120"/>
      <c r="H26" s="118"/>
      <c r="I26" s="117"/>
      <c r="J26" s="117"/>
      <c r="K26" s="118"/>
      <c r="L26" s="117"/>
      <c r="M26" s="117"/>
      <c r="N26" s="118"/>
      <c r="O26" s="117"/>
      <c r="P26" s="117"/>
      <c r="Q26" s="118"/>
      <c r="R26" s="117"/>
      <c r="S26" s="117"/>
      <c r="T26" s="118"/>
      <c r="U26" s="117"/>
      <c r="V26" s="268"/>
      <c r="W26" s="105">
        <v>26.2</v>
      </c>
      <c r="X26" s="98" t="s">
        <v>60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  <c r="AH26" s="70"/>
    </row>
    <row r="27" spans="2:34" s="69" customFormat="1" ht="27.95" customHeight="1" x14ac:dyDescent="0.25">
      <c r="B27" s="76" t="s">
        <v>36</v>
      </c>
      <c r="C27" s="122"/>
      <c r="D27" s="3"/>
      <c r="E27" s="52"/>
      <c r="F27" s="3"/>
      <c r="G27" s="117"/>
      <c r="H27" s="118"/>
      <c r="I27" s="117"/>
      <c r="J27" s="117"/>
      <c r="K27" s="118"/>
      <c r="L27" s="117"/>
      <c r="M27" s="117"/>
      <c r="N27" s="118"/>
      <c r="O27" s="117"/>
      <c r="P27" s="117"/>
      <c r="Q27" s="118"/>
      <c r="R27" s="117"/>
      <c r="S27" s="117"/>
      <c r="T27" s="118"/>
      <c r="U27" s="117"/>
      <c r="V27" s="268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  <c r="AH27" s="70"/>
    </row>
    <row r="28" spans="2:34" s="69" customFormat="1" ht="27.95" customHeight="1" thickBot="1" x14ac:dyDescent="0.45">
      <c r="B28" s="78"/>
      <c r="C28" s="124"/>
      <c r="D28" s="118"/>
      <c r="E28" s="118"/>
      <c r="F28" s="117"/>
      <c r="G28" s="117"/>
      <c r="H28" s="118"/>
      <c r="I28" s="117"/>
      <c r="J28" s="117"/>
      <c r="K28" s="118"/>
      <c r="L28" s="117"/>
      <c r="M28" s="117"/>
      <c r="N28" s="118"/>
      <c r="O28" s="117"/>
      <c r="P28" s="117"/>
      <c r="Q28" s="118"/>
      <c r="R28" s="117"/>
      <c r="S28" s="117"/>
      <c r="T28" s="118"/>
      <c r="U28" s="117"/>
      <c r="V28" s="269"/>
      <c r="W28" s="106">
        <f>W22*4+W26*4+W24*9</f>
        <v>718.3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  <c r="AH28" s="70"/>
    </row>
    <row r="29" spans="2:34" s="41" customFormat="1" ht="27.95" customHeight="1" x14ac:dyDescent="0.3">
      <c r="B29" s="36">
        <v>1</v>
      </c>
      <c r="C29" s="266"/>
      <c r="D29" s="116" t="str">
        <f>'107.1月菜單'!N4</f>
        <v>地瓜飯</v>
      </c>
      <c r="E29" s="116" t="s">
        <v>179</v>
      </c>
      <c r="F29" s="116"/>
      <c r="G29" s="116" t="str">
        <f>'107.1月菜單'!N5</f>
        <v>唐揚雞翅</v>
      </c>
      <c r="H29" s="116" t="s">
        <v>253</v>
      </c>
      <c r="I29" s="116"/>
      <c r="J29" s="116" t="str">
        <f>'107.1月菜單'!N6</f>
        <v>洋蔥肉絲</v>
      </c>
      <c r="K29" s="116" t="s">
        <v>260</v>
      </c>
      <c r="L29" s="116"/>
      <c r="M29" s="116" t="str">
        <f>'107.1月菜單'!N7</f>
        <v>什錦花椰菜</v>
      </c>
      <c r="N29" s="116" t="s">
        <v>191</v>
      </c>
      <c r="O29" s="116"/>
      <c r="P29" s="116" t="str">
        <f>'107.1月菜單'!N8</f>
        <v>淺色蔬菜</v>
      </c>
      <c r="Q29" s="116" t="s">
        <v>197</v>
      </c>
      <c r="R29" s="116"/>
      <c r="S29" s="116" t="str">
        <f>'107.1月菜單'!N9</f>
        <v>榨菜蛋花湯(醃)</v>
      </c>
      <c r="T29" s="116" t="s">
        <v>191</v>
      </c>
      <c r="U29" s="116"/>
      <c r="V29" s="267"/>
      <c r="W29" s="38" t="s">
        <v>44</v>
      </c>
      <c r="X29" s="39" t="s">
        <v>55</v>
      </c>
      <c r="Y29" s="40">
        <v>4.8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  <c r="AH29" s="109"/>
    </row>
    <row r="30" spans="2:34" ht="27.95" customHeight="1" x14ac:dyDescent="0.3">
      <c r="B30" s="42" t="s">
        <v>8</v>
      </c>
      <c r="C30" s="266"/>
      <c r="D30" s="2" t="s">
        <v>190</v>
      </c>
      <c r="E30" s="2"/>
      <c r="F30" s="2">
        <v>50</v>
      </c>
      <c r="G30" s="2" t="s">
        <v>264</v>
      </c>
      <c r="H30" s="117"/>
      <c r="I30" s="117">
        <v>80</v>
      </c>
      <c r="J30" s="119" t="s">
        <v>265</v>
      </c>
      <c r="K30" s="119"/>
      <c r="L30" s="119">
        <v>40</v>
      </c>
      <c r="M30" s="2" t="s">
        <v>266</v>
      </c>
      <c r="N30" s="118"/>
      <c r="O30" s="2">
        <v>60</v>
      </c>
      <c r="P30" s="2" t="s">
        <v>182</v>
      </c>
      <c r="Q30" s="2"/>
      <c r="R30" s="2">
        <v>100</v>
      </c>
      <c r="S30" s="2" t="s">
        <v>268</v>
      </c>
      <c r="T30" s="2" t="s">
        <v>269</v>
      </c>
      <c r="U30" s="2">
        <v>30</v>
      </c>
      <c r="V30" s="268"/>
      <c r="W30" s="110">
        <v>99</v>
      </c>
      <c r="X30" s="43" t="s">
        <v>56</v>
      </c>
      <c r="Y30" s="44">
        <v>2.2999999999999998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0"/>
    </row>
    <row r="31" spans="2:34" ht="27.95" customHeight="1" x14ac:dyDescent="0.3">
      <c r="B31" s="42">
        <v>4</v>
      </c>
      <c r="C31" s="266"/>
      <c r="D31" s="2" t="s">
        <v>178</v>
      </c>
      <c r="E31" s="2"/>
      <c r="F31" s="2">
        <v>80</v>
      </c>
      <c r="G31" s="117"/>
      <c r="H31" s="117"/>
      <c r="I31" s="117"/>
      <c r="J31" s="119" t="s">
        <v>256</v>
      </c>
      <c r="K31" s="119"/>
      <c r="L31" s="119">
        <v>40</v>
      </c>
      <c r="M31" s="2" t="s">
        <v>267</v>
      </c>
      <c r="N31" s="117"/>
      <c r="O31" s="2">
        <v>10</v>
      </c>
      <c r="P31" s="2"/>
      <c r="Q31" s="52"/>
      <c r="R31" s="2"/>
      <c r="S31" s="2" t="s">
        <v>196</v>
      </c>
      <c r="T31" s="2"/>
      <c r="U31" s="2">
        <v>10</v>
      </c>
      <c r="V31" s="268"/>
      <c r="W31" s="47" t="s">
        <v>46</v>
      </c>
      <c r="X31" s="48" t="s">
        <v>57</v>
      </c>
      <c r="Y31" s="44">
        <v>2.4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4" ht="27.95" customHeight="1" x14ac:dyDescent="0.3">
      <c r="B32" s="42" t="s">
        <v>10</v>
      </c>
      <c r="C32" s="266"/>
      <c r="D32" s="118"/>
      <c r="E32" s="118"/>
      <c r="F32" s="117"/>
      <c r="G32" s="117"/>
      <c r="H32" s="118"/>
      <c r="I32" s="117"/>
      <c r="J32" s="2"/>
      <c r="K32" s="136"/>
      <c r="L32" s="119"/>
      <c r="M32" s="2"/>
      <c r="N32" s="118"/>
      <c r="O32" s="2"/>
      <c r="P32" s="2"/>
      <c r="Q32" s="52"/>
      <c r="R32" s="2"/>
      <c r="S32" s="3"/>
      <c r="T32" s="52"/>
      <c r="U32" s="2"/>
      <c r="V32" s="268"/>
      <c r="W32" s="105">
        <v>23.5</v>
      </c>
      <c r="X32" s="48" t="s">
        <v>30</v>
      </c>
      <c r="Y32" s="44">
        <v>2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0"/>
    </row>
    <row r="33" spans="2:34" ht="27.95" customHeight="1" x14ac:dyDescent="0.25">
      <c r="B33" s="278" t="s">
        <v>40</v>
      </c>
      <c r="C33" s="266"/>
      <c r="D33" s="118"/>
      <c r="E33" s="118"/>
      <c r="F33" s="117"/>
      <c r="G33" s="117"/>
      <c r="H33" s="118"/>
      <c r="I33" s="117"/>
      <c r="J33" s="119"/>
      <c r="K33" s="118"/>
      <c r="L33" s="119"/>
      <c r="M33" s="2"/>
      <c r="N33" s="118"/>
      <c r="O33" s="2"/>
      <c r="P33" s="117"/>
      <c r="Q33" s="118"/>
      <c r="R33" s="117"/>
      <c r="S33" s="2"/>
      <c r="T33" s="102"/>
      <c r="U33" s="2"/>
      <c r="V33" s="268"/>
      <c r="W33" s="47" t="s">
        <v>47</v>
      </c>
      <c r="X33" s="48" t="s">
        <v>59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4" ht="27.95" customHeight="1" x14ac:dyDescent="0.3">
      <c r="B34" s="278"/>
      <c r="C34" s="266"/>
      <c r="D34" s="118"/>
      <c r="E34" s="118"/>
      <c r="F34" s="117"/>
      <c r="G34" s="117"/>
      <c r="H34" s="118"/>
      <c r="I34" s="117"/>
      <c r="J34" s="119"/>
      <c r="K34" s="118"/>
      <c r="L34" s="119"/>
      <c r="M34" s="2"/>
      <c r="N34" s="118"/>
      <c r="O34" s="2"/>
      <c r="P34" s="117"/>
      <c r="Q34" s="118"/>
      <c r="R34" s="117"/>
      <c r="S34" s="2"/>
      <c r="T34" s="52"/>
      <c r="U34" s="2"/>
      <c r="V34" s="268"/>
      <c r="W34" s="105">
        <v>26.1</v>
      </c>
      <c r="X34" s="98" t="s">
        <v>60</v>
      </c>
      <c r="Y34" s="53">
        <v>0</v>
      </c>
      <c r="Z34" s="147"/>
      <c r="AA34" s="20" t="s">
        <v>35</v>
      </c>
      <c r="AB34" s="21">
        <v>1</v>
      </c>
      <c r="AE34" s="20">
        <f>AB34*15</f>
        <v>15</v>
      </c>
      <c r="AG34" s="110"/>
    </row>
    <row r="35" spans="2:34" ht="27.95" customHeight="1" x14ac:dyDescent="0.25">
      <c r="B35" s="121"/>
      <c r="C35" s="125"/>
      <c r="D35" s="118"/>
      <c r="E35" s="118"/>
      <c r="F35" s="117"/>
      <c r="G35" s="117"/>
      <c r="H35" s="118"/>
      <c r="I35" s="117"/>
      <c r="J35" s="117"/>
      <c r="K35" s="118"/>
      <c r="L35" s="117"/>
      <c r="M35" s="2"/>
      <c r="N35" s="118"/>
      <c r="O35" s="2"/>
      <c r="P35" s="117"/>
      <c r="Q35" s="118"/>
      <c r="R35" s="117"/>
      <c r="S35" s="117"/>
      <c r="T35" s="117"/>
      <c r="U35" s="117"/>
      <c r="V35" s="268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08"/>
    </row>
    <row r="36" spans="2:34" ht="27.95" customHeight="1" x14ac:dyDescent="0.3">
      <c r="B36" s="123"/>
      <c r="C36" s="126"/>
      <c r="D36" s="118"/>
      <c r="E36" s="118"/>
      <c r="F36" s="117"/>
      <c r="G36" s="117"/>
      <c r="H36" s="118"/>
      <c r="I36" s="117"/>
      <c r="J36" s="117"/>
      <c r="K36" s="118"/>
      <c r="L36" s="117"/>
      <c r="M36" s="117"/>
      <c r="N36" s="118"/>
      <c r="O36" s="117"/>
      <c r="P36" s="117"/>
      <c r="Q36" s="118"/>
      <c r="R36" s="117"/>
      <c r="S36" s="117"/>
      <c r="T36" s="118"/>
      <c r="U36" s="117"/>
      <c r="V36" s="269"/>
      <c r="W36" s="106">
        <f>W30*4+W34*4+W32*9</f>
        <v>711.9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3"/>
    </row>
    <row r="37" spans="2:34" s="41" customFormat="1" ht="27.95" customHeight="1" x14ac:dyDescent="0.3">
      <c r="B37" s="133">
        <v>1</v>
      </c>
      <c r="C37" s="266"/>
      <c r="D37" s="116" t="str">
        <f>'107.1月菜單'!R4</f>
        <v>古早味油飯</v>
      </c>
      <c r="E37" s="116" t="s">
        <v>49</v>
      </c>
      <c r="F37" s="116"/>
      <c r="G37" s="116" t="str">
        <f>'107.1月菜單'!R5</f>
        <v>鳳梨咕咾肉</v>
      </c>
      <c r="H37" s="116" t="s">
        <v>260</v>
      </c>
      <c r="I37" s="116"/>
      <c r="J37" s="116" t="str">
        <f>'107.1月菜單'!R6</f>
        <v>煎水餃(冷)</v>
      </c>
      <c r="K37" s="116" t="s">
        <v>198</v>
      </c>
      <c r="L37" s="116"/>
      <c r="M37" s="116" t="str">
        <f>'107.1月菜單'!R7</f>
        <v>白菜魷魚(海)</v>
      </c>
      <c r="N37" s="116" t="s">
        <v>49</v>
      </c>
      <c r="O37" s="116"/>
      <c r="P37" s="116" t="str">
        <f>'107.1月菜單'!R8</f>
        <v>深色蔬菜</v>
      </c>
      <c r="Q37" s="116" t="s">
        <v>54</v>
      </c>
      <c r="R37" s="116"/>
      <c r="S37" s="116" t="str">
        <f>'107.1月菜單'!R9</f>
        <v>味噌豆腐湯(豆)</v>
      </c>
      <c r="T37" s="116" t="s">
        <v>53</v>
      </c>
      <c r="U37" s="116"/>
      <c r="V37" s="267"/>
      <c r="W37" s="38" t="s">
        <v>44</v>
      </c>
      <c r="X37" s="39" t="s">
        <v>55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  <c r="AH37" s="109"/>
    </row>
    <row r="38" spans="2:34" ht="27.95" customHeight="1" x14ac:dyDescent="0.3">
      <c r="B38" s="134" t="s">
        <v>8</v>
      </c>
      <c r="C38" s="266"/>
      <c r="D38" s="2" t="s">
        <v>178</v>
      </c>
      <c r="E38" s="3"/>
      <c r="F38" s="2">
        <v>60</v>
      </c>
      <c r="G38" s="117" t="s">
        <v>256</v>
      </c>
      <c r="H38" s="119"/>
      <c r="I38" s="117">
        <v>40</v>
      </c>
      <c r="J38" s="117" t="s">
        <v>111</v>
      </c>
      <c r="K38" s="119" t="s">
        <v>199</v>
      </c>
      <c r="L38" s="117">
        <v>30</v>
      </c>
      <c r="M38" s="117" t="s">
        <v>134</v>
      </c>
      <c r="N38" s="119"/>
      <c r="O38" s="117">
        <v>60</v>
      </c>
      <c r="P38" s="2" t="s">
        <v>80</v>
      </c>
      <c r="Q38" s="2"/>
      <c r="R38" s="2">
        <v>100</v>
      </c>
      <c r="S38" s="119" t="s">
        <v>200</v>
      </c>
      <c r="T38" s="119"/>
      <c r="U38" s="119">
        <v>1</v>
      </c>
      <c r="V38" s="268"/>
      <c r="W38" s="110">
        <v>100</v>
      </c>
      <c r="X38" s="43" t="s">
        <v>56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4" ht="27.95" customHeight="1" x14ac:dyDescent="0.3">
      <c r="B39" s="134">
        <v>5</v>
      </c>
      <c r="C39" s="266"/>
      <c r="D39" s="2" t="s">
        <v>177</v>
      </c>
      <c r="E39" s="3"/>
      <c r="F39" s="2">
        <v>20</v>
      </c>
      <c r="G39" s="3" t="s">
        <v>273</v>
      </c>
      <c r="H39" s="52"/>
      <c r="I39" s="2">
        <v>30</v>
      </c>
      <c r="J39" s="117"/>
      <c r="K39" s="119"/>
      <c r="L39" s="117"/>
      <c r="M39" s="3" t="s">
        <v>274</v>
      </c>
      <c r="N39" s="52"/>
      <c r="O39" s="2">
        <v>10</v>
      </c>
      <c r="P39" s="117"/>
      <c r="Q39" s="119"/>
      <c r="R39" s="117"/>
      <c r="S39" s="119" t="s">
        <v>201</v>
      </c>
      <c r="T39" s="119" t="s">
        <v>194</v>
      </c>
      <c r="U39" s="119">
        <v>20</v>
      </c>
      <c r="V39" s="268"/>
      <c r="W39" s="47" t="s">
        <v>46</v>
      </c>
      <c r="X39" s="48" t="s">
        <v>57</v>
      </c>
      <c r="Y39" s="44">
        <v>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4" ht="27.95" customHeight="1" x14ac:dyDescent="0.3">
      <c r="B40" s="134" t="s">
        <v>10</v>
      </c>
      <c r="C40" s="266"/>
      <c r="D40" s="3" t="s">
        <v>270</v>
      </c>
      <c r="E40" s="3"/>
      <c r="F40" s="3">
        <v>5</v>
      </c>
      <c r="G40" s="117"/>
      <c r="H40" s="119"/>
      <c r="I40" s="117"/>
      <c r="J40" s="119"/>
      <c r="K40" s="117"/>
      <c r="L40" s="119"/>
      <c r="M40" s="117" t="s">
        <v>275</v>
      </c>
      <c r="N40" s="119" t="s">
        <v>276</v>
      </c>
      <c r="O40" s="117">
        <v>40</v>
      </c>
      <c r="P40" s="117"/>
      <c r="Q40" s="119"/>
      <c r="R40" s="117"/>
      <c r="S40" s="119"/>
      <c r="T40" s="119"/>
      <c r="U40" s="119"/>
      <c r="V40" s="268"/>
      <c r="W40" s="105">
        <v>25</v>
      </c>
      <c r="X40" s="48" t="s">
        <v>58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0"/>
    </row>
    <row r="41" spans="2:34" ht="27.95" customHeight="1" x14ac:dyDescent="0.25">
      <c r="B41" s="279" t="s">
        <v>65</v>
      </c>
      <c r="C41" s="266"/>
      <c r="D41" s="119" t="s">
        <v>271</v>
      </c>
      <c r="E41" s="119"/>
      <c r="F41" s="117">
        <v>5</v>
      </c>
      <c r="G41" s="117"/>
      <c r="H41" s="119"/>
      <c r="I41" s="117"/>
      <c r="J41" s="119"/>
      <c r="K41" s="117"/>
      <c r="L41" s="119"/>
      <c r="M41" s="117"/>
      <c r="N41" s="119"/>
      <c r="O41" s="117"/>
      <c r="P41" s="117"/>
      <c r="Q41" s="119"/>
      <c r="R41" s="117"/>
      <c r="S41" s="119"/>
      <c r="T41" s="119"/>
      <c r="U41" s="119"/>
      <c r="V41" s="268"/>
      <c r="W41" s="47" t="s">
        <v>47</v>
      </c>
      <c r="X41" s="48" t="s">
        <v>59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4" ht="27.95" customHeight="1" x14ac:dyDescent="0.3">
      <c r="B42" s="279"/>
      <c r="C42" s="266"/>
      <c r="D42" s="151" t="s">
        <v>272</v>
      </c>
      <c r="E42" s="118"/>
      <c r="F42" s="117">
        <v>20</v>
      </c>
      <c r="G42" s="117"/>
      <c r="H42" s="118"/>
      <c r="I42" s="117"/>
      <c r="J42" s="117"/>
      <c r="K42" s="118"/>
      <c r="L42" s="117"/>
      <c r="M42" s="117"/>
      <c r="N42" s="118"/>
      <c r="O42" s="117"/>
      <c r="P42" s="117"/>
      <c r="Q42" s="118"/>
      <c r="R42" s="117"/>
      <c r="S42" s="119"/>
      <c r="T42" s="118"/>
      <c r="U42" s="119"/>
      <c r="V42" s="268"/>
      <c r="W42" s="105">
        <v>25.5</v>
      </c>
      <c r="X42" s="98" t="s">
        <v>60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4" ht="27.95" customHeight="1" x14ac:dyDescent="0.25">
      <c r="B43" s="121" t="s">
        <v>61</v>
      </c>
      <c r="C43" s="125"/>
      <c r="D43" s="118"/>
      <c r="E43" s="118"/>
      <c r="F43" s="117"/>
      <c r="G43" s="117"/>
      <c r="H43" s="118"/>
      <c r="I43" s="117"/>
      <c r="J43" s="119"/>
      <c r="K43" s="118"/>
      <c r="L43" s="119"/>
      <c r="M43" s="117"/>
      <c r="N43" s="118"/>
      <c r="O43" s="117"/>
      <c r="P43" s="117"/>
      <c r="Q43" s="118"/>
      <c r="R43" s="117"/>
      <c r="S43" s="119"/>
      <c r="T43" s="118"/>
      <c r="U43" s="119"/>
      <c r="V43" s="268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08"/>
    </row>
    <row r="44" spans="2:34" ht="27.95" customHeight="1" thickBot="1" x14ac:dyDescent="0.35">
      <c r="B44" s="135"/>
      <c r="C44" s="126"/>
      <c r="D44" s="127"/>
      <c r="E44" s="127"/>
      <c r="F44" s="128"/>
      <c r="G44" s="128"/>
      <c r="H44" s="127"/>
      <c r="I44" s="128"/>
      <c r="J44" s="128"/>
      <c r="K44" s="127"/>
      <c r="L44" s="128"/>
      <c r="M44" s="128"/>
      <c r="N44" s="127"/>
      <c r="O44" s="128"/>
      <c r="P44" s="128"/>
      <c r="Q44" s="127"/>
      <c r="R44" s="128"/>
      <c r="S44" s="128"/>
      <c r="T44" s="127"/>
      <c r="U44" s="128"/>
      <c r="V44" s="269"/>
      <c r="W44" s="106">
        <f>W38*4+W42*4+W40*9</f>
        <v>727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3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264"/>
      <c r="E46" s="264"/>
      <c r="F46" s="265"/>
      <c r="G46" s="26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5" zoomScale="60" workbookViewId="0">
      <selection activeCell="S18" sqref="S1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271" t="s">
        <v>334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6"/>
      <c r="AB1" s="8"/>
    </row>
    <row r="2" spans="2:34" s="7" customFormat="1" ht="9.75" customHeight="1" x14ac:dyDescent="0.45">
      <c r="B2" s="272"/>
      <c r="C2" s="273"/>
      <c r="D2" s="273"/>
      <c r="E2" s="273"/>
      <c r="F2" s="273"/>
      <c r="G2" s="27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4" s="41" customFormat="1" ht="65.099999999999994" customHeight="1" x14ac:dyDescent="0.3">
      <c r="B5" s="36">
        <v>1</v>
      </c>
      <c r="C5" s="274"/>
      <c r="D5" s="37" t="str">
        <f>'107.1月菜單'!B13</f>
        <v>香Q米飯</v>
      </c>
      <c r="E5" s="37" t="s">
        <v>88</v>
      </c>
      <c r="F5" s="1" t="s">
        <v>16</v>
      </c>
      <c r="G5" s="114" t="str">
        <f>'107.1月菜單'!B14</f>
        <v>燒烤雞腿</v>
      </c>
      <c r="H5" s="37" t="s">
        <v>68</v>
      </c>
      <c r="I5" s="1" t="s">
        <v>16</v>
      </c>
      <c r="J5" s="37" t="str">
        <f>'107.1月菜單'!B15</f>
        <v>番茄嫩豆腐(豆)</v>
      </c>
      <c r="K5" s="37" t="s">
        <v>49</v>
      </c>
      <c r="L5" s="1" t="s">
        <v>16</v>
      </c>
      <c r="M5" s="37" t="str">
        <f>'107.1月菜單'!B16</f>
        <v>沙茶米血</v>
      </c>
      <c r="N5" s="37" t="s">
        <v>87</v>
      </c>
      <c r="O5" s="1" t="s">
        <v>16</v>
      </c>
      <c r="P5" s="37" t="str">
        <f>'107.1月菜單'!B17</f>
        <v>淺色蔬菜</v>
      </c>
      <c r="Q5" s="37" t="s">
        <v>91</v>
      </c>
      <c r="R5" s="1" t="s">
        <v>16</v>
      </c>
      <c r="S5" s="37" t="str">
        <f>'107.1月菜單'!B18</f>
        <v>吉頭菜湯</v>
      </c>
      <c r="T5" s="37" t="s">
        <v>87</v>
      </c>
      <c r="U5" s="1" t="s">
        <v>16</v>
      </c>
      <c r="V5" s="275"/>
      <c r="W5" s="38" t="s">
        <v>44</v>
      </c>
      <c r="X5" s="39" t="s">
        <v>19</v>
      </c>
      <c r="Y5" s="40">
        <v>5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274"/>
      <c r="D6" s="3" t="s">
        <v>95</v>
      </c>
      <c r="E6" s="3"/>
      <c r="F6" s="3">
        <v>80</v>
      </c>
      <c r="G6" s="2" t="s">
        <v>277</v>
      </c>
      <c r="H6" s="2"/>
      <c r="I6" s="2">
        <v>80</v>
      </c>
      <c r="J6" s="2" t="s">
        <v>278</v>
      </c>
      <c r="K6" s="2"/>
      <c r="L6" s="2">
        <v>40</v>
      </c>
      <c r="M6" s="2" t="s">
        <v>282</v>
      </c>
      <c r="N6" s="2"/>
      <c r="O6" s="2">
        <v>30</v>
      </c>
      <c r="P6" s="2" t="s">
        <v>89</v>
      </c>
      <c r="Q6" s="2"/>
      <c r="R6" s="2">
        <v>100</v>
      </c>
      <c r="S6" s="3" t="s">
        <v>332</v>
      </c>
      <c r="T6" s="2"/>
      <c r="U6" s="2">
        <v>40</v>
      </c>
      <c r="V6" s="276"/>
      <c r="W6" s="110">
        <v>99</v>
      </c>
      <c r="X6" s="43" t="s">
        <v>25</v>
      </c>
      <c r="Y6" s="44">
        <v>2.2999999999999998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8</v>
      </c>
      <c r="C7" s="274"/>
      <c r="D7" s="3"/>
      <c r="E7" s="3"/>
      <c r="F7" s="3"/>
      <c r="G7" s="2"/>
      <c r="H7" s="2"/>
      <c r="I7" s="2"/>
      <c r="J7" s="2" t="s">
        <v>257</v>
      </c>
      <c r="K7" s="2" t="s">
        <v>280</v>
      </c>
      <c r="L7" s="2">
        <v>40</v>
      </c>
      <c r="M7" s="2"/>
      <c r="N7" s="2"/>
      <c r="O7" s="2"/>
      <c r="P7" s="2"/>
      <c r="Q7" s="2"/>
      <c r="R7" s="2"/>
      <c r="S7" s="3"/>
      <c r="T7" s="2"/>
      <c r="U7" s="2"/>
      <c r="V7" s="276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274"/>
      <c r="D8" s="3"/>
      <c r="E8" s="3"/>
      <c r="F8" s="3"/>
      <c r="G8" s="2"/>
      <c r="H8" s="52"/>
      <c r="I8" s="2"/>
      <c r="J8" s="2" t="s">
        <v>281</v>
      </c>
      <c r="K8" s="2"/>
      <c r="L8" s="2">
        <v>20</v>
      </c>
      <c r="M8" s="2"/>
      <c r="N8" s="52"/>
      <c r="O8" s="2"/>
      <c r="P8" s="2"/>
      <c r="Q8" s="52"/>
      <c r="R8" s="2"/>
      <c r="S8" s="2"/>
      <c r="T8" s="3"/>
      <c r="U8" s="2"/>
      <c r="V8" s="276"/>
      <c r="W8" s="105">
        <v>23.5</v>
      </c>
      <c r="X8" s="48" t="s">
        <v>30</v>
      </c>
      <c r="Y8" s="44">
        <v>2</v>
      </c>
      <c r="Z8" s="19"/>
      <c r="AC8" s="21"/>
      <c r="AD8" s="21"/>
      <c r="AE8" s="21"/>
      <c r="AF8" s="21"/>
      <c r="AG8" s="94"/>
      <c r="AH8" s="132"/>
    </row>
    <row r="9" spans="2:34" ht="27.95" customHeight="1" x14ac:dyDescent="0.25">
      <c r="B9" s="278" t="s">
        <v>37</v>
      </c>
      <c r="C9" s="274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3"/>
      <c r="U9" s="3"/>
      <c r="V9" s="276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8"/>
      <c r="AH9" s="132"/>
    </row>
    <row r="10" spans="2:34" ht="27.95" customHeight="1" x14ac:dyDescent="0.3">
      <c r="B10" s="278"/>
      <c r="C10" s="27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276"/>
      <c r="W10" s="105">
        <v>25.9</v>
      </c>
      <c r="X10" s="98" t="s">
        <v>42</v>
      </c>
      <c r="Y10" s="53">
        <v>0</v>
      </c>
      <c r="Z10" s="19"/>
      <c r="AG10" s="110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276"/>
      <c r="W11" s="47" t="s">
        <v>12</v>
      </c>
      <c r="X11" s="56"/>
      <c r="Y11" s="44"/>
      <c r="Z11" s="20"/>
      <c r="AG11" s="108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277"/>
      <c r="W12" s="106">
        <f>W6*4+W10*4+W8*9</f>
        <v>711.1</v>
      </c>
      <c r="X12" s="62"/>
      <c r="Y12" s="63"/>
      <c r="Z12" s="19"/>
      <c r="AC12" s="59"/>
      <c r="AD12" s="59"/>
      <c r="AE12" s="59"/>
      <c r="AG12" s="113"/>
    </row>
    <row r="13" spans="2:34" s="41" customFormat="1" ht="27.95" customHeight="1" x14ac:dyDescent="0.3">
      <c r="B13" s="36">
        <v>1</v>
      </c>
      <c r="C13" s="274"/>
      <c r="D13" s="37" t="str">
        <f>'107.1月菜單'!F13</f>
        <v>麥片飯</v>
      </c>
      <c r="E13" s="37" t="s">
        <v>88</v>
      </c>
      <c r="F13" s="37"/>
      <c r="G13" s="37" t="str">
        <f>'107.1月菜單'!F14</f>
        <v>鐵路大排</v>
      </c>
      <c r="H13" s="37" t="s">
        <v>283</v>
      </c>
      <c r="I13" s="37"/>
      <c r="J13" s="37" t="str">
        <f>'107.1月菜單'!F15</f>
        <v>白玉燒豆輪(豆)</v>
      </c>
      <c r="K13" s="37" t="s">
        <v>87</v>
      </c>
      <c r="L13" s="37"/>
      <c r="M13" s="37" t="str">
        <f>'107.1月菜單'!F16</f>
        <v>新鮮魚塊(海)(炸)</v>
      </c>
      <c r="N13" s="37" t="s">
        <v>251</v>
      </c>
      <c r="O13" s="37"/>
      <c r="P13" s="37" t="str">
        <f>'107.1月菜單'!F17</f>
        <v>深色蔬菜</v>
      </c>
      <c r="Q13" s="37" t="s">
        <v>91</v>
      </c>
      <c r="R13" s="37"/>
      <c r="S13" s="37" t="str">
        <f>'107.1月菜單'!F18</f>
        <v>南瓜濃湯(芡)/乳品</v>
      </c>
      <c r="T13" s="37" t="s">
        <v>87</v>
      </c>
      <c r="U13" s="37"/>
      <c r="V13" s="275" t="s">
        <v>342</v>
      </c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4" ht="27.95" customHeight="1" x14ac:dyDescent="0.3">
      <c r="B14" s="42" t="s">
        <v>8</v>
      </c>
      <c r="C14" s="274"/>
      <c r="D14" s="2" t="s">
        <v>202</v>
      </c>
      <c r="E14" s="2"/>
      <c r="F14" s="2">
        <v>30</v>
      </c>
      <c r="G14" s="2" t="s">
        <v>284</v>
      </c>
      <c r="H14" s="3"/>
      <c r="I14" s="2">
        <v>80</v>
      </c>
      <c r="J14" s="2" t="s">
        <v>285</v>
      </c>
      <c r="K14" s="2"/>
      <c r="L14" s="2">
        <v>40</v>
      </c>
      <c r="M14" s="3" t="s">
        <v>330</v>
      </c>
      <c r="N14" s="2" t="s">
        <v>289</v>
      </c>
      <c r="O14" s="2">
        <v>40</v>
      </c>
      <c r="P14" s="2" t="s">
        <v>89</v>
      </c>
      <c r="Q14" s="2"/>
      <c r="R14" s="2">
        <v>100</v>
      </c>
      <c r="S14" s="82" t="s">
        <v>290</v>
      </c>
      <c r="T14" s="2"/>
      <c r="U14" s="2">
        <v>30</v>
      </c>
      <c r="V14" s="276"/>
      <c r="W14" s="110">
        <v>103.5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4" ht="27.95" customHeight="1" x14ac:dyDescent="0.3">
      <c r="B15" s="42">
        <v>9</v>
      </c>
      <c r="C15" s="274"/>
      <c r="D15" s="3" t="s">
        <v>95</v>
      </c>
      <c r="E15" s="2"/>
      <c r="F15" s="2">
        <v>60</v>
      </c>
      <c r="G15" s="2"/>
      <c r="H15" s="3"/>
      <c r="I15" s="2"/>
      <c r="J15" s="2" t="s">
        <v>286</v>
      </c>
      <c r="K15" s="2" t="s">
        <v>280</v>
      </c>
      <c r="L15" s="2">
        <v>10</v>
      </c>
      <c r="M15" s="2"/>
      <c r="N15" s="2"/>
      <c r="O15" s="2"/>
      <c r="P15" s="2"/>
      <c r="Q15" s="2"/>
      <c r="R15" s="2"/>
      <c r="S15" s="2"/>
      <c r="T15" s="2"/>
      <c r="U15" s="2"/>
      <c r="V15" s="276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08"/>
    </row>
    <row r="16" spans="2:34" ht="27.95" customHeight="1" x14ac:dyDescent="0.3">
      <c r="B16" s="42" t="s">
        <v>10</v>
      </c>
      <c r="C16" s="274"/>
      <c r="D16" s="52"/>
      <c r="E16" s="52"/>
      <c r="F16" s="2"/>
      <c r="G16" s="2"/>
      <c r="H16" s="52"/>
      <c r="I16" s="2"/>
      <c r="J16" s="2" t="s">
        <v>287</v>
      </c>
      <c r="K16" s="52"/>
      <c r="L16" s="2">
        <v>20</v>
      </c>
      <c r="M16" s="2"/>
      <c r="N16" s="102"/>
      <c r="O16" s="2"/>
      <c r="P16" s="2"/>
      <c r="Q16" s="52"/>
      <c r="R16" s="2"/>
      <c r="S16" s="3"/>
      <c r="T16" s="2"/>
      <c r="U16" s="2"/>
      <c r="V16" s="276"/>
      <c r="W16" s="105">
        <v>24</v>
      </c>
      <c r="X16" s="48" t="s">
        <v>30</v>
      </c>
      <c r="Y16" s="44">
        <v>2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0"/>
    </row>
    <row r="17" spans="2:33" ht="27.95" customHeight="1" x14ac:dyDescent="0.25">
      <c r="B17" s="278" t="s">
        <v>38</v>
      </c>
      <c r="C17" s="274"/>
      <c r="D17" s="52"/>
      <c r="E17" s="52"/>
      <c r="F17" s="2"/>
      <c r="G17" s="2"/>
      <c r="H17" s="52"/>
      <c r="I17" s="2"/>
      <c r="J17" s="2" t="s">
        <v>288</v>
      </c>
      <c r="K17" s="52"/>
      <c r="L17" s="2">
        <v>20</v>
      </c>
      <c r="M17" s="3"/>
      <c r="N17" s="2"/>
      <c r="O17" s="2"/>
      <c r="P17" s="2"/>
      <c r="Q17" s="52"/>
      <c r="R17" s="2"/>
      <c r="S17" s="3"/>
      <c r="T17" s="102"/>
      <c r="U17" s="2"/>
      <c r="V17" s="27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278"/>
      <c r="C18" s="27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276"/>
      <c r="W18" s="105">
        <v>26.2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276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277"/>
      <c r="W20" s="106">
        <f>W14*4+W18*4+W16*9</f>
        <v>734.8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3"/>
    </row>
    <row r="21" spans="2:33" s="41" customFormat="1" ht="27.95" customHeight="1" x14ac:dyDescent="0.3">
      <c r="B21" s="64">
        <v>1</v>
      </c>
      <c r="C21" s="274"/>
      <c r="D21" s="37" t="str">
        <f>'107.1月菜單'!J13</f>
        <v>香Q米飯</v>
      </c>
      <c r="E21" s="37" t="s">
        <v>15</v>
      </c>
      <c r="F21" s="37"/>
      <c r="G21" s="37" t="str">
        <f>'107.1月菜單'!J14</f>
        <v>薑片燒雞</v>
      </c>
      <c r="H21" s="37" t="s">
        <v>49</v>
      </c>
      <c r="I21" s="37"/>
      <c r="J21" s="37" t="str">
        <f>'107.1月菜單'!J15</f>
        <v>菜頭粿(冷)</v>
      </c>
      <c r="K21" s="37" t="s">
        <v>68</v>
      </c>
      <c r="L21" s="37"/>
      <c r="M21" s="37" t="str">
        <f>'107.1月菜單'!J16</f>
        <v>肉燥乾丁(豆)</v>
      </c>
      <c r="N21" s="37" t="s">
        <v>49</v>
      </c>
      <c r="O21" s="37"/>
      <c r="P21" s="37" t="str">
        <f>'107.1月菜單'!J17</f>
        <v>淺色蔬菜</v>
      </c>
      <c r="Q21" s="37" t="s">
        <v>18</v>
      </c>
      <c r="R21" s="37"/>
      <c r="S21" s="37" t="str">
        <f>'107.1月菜單'!J18</f>
        <v>海芽蛋花湯</v>
      </c>
      <c r="T21" s="37" t="s">
        <v>17</v>
      </c>
      <c r="U21" s="37"/>
      <c r="V21" s="275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274"/>
      <c r="D22" s="2" t="s">
        <v>219</v>
      </c>
      <c r="E22" s="3"/>
      <c r="F22" s="2">
        <v>80</v>
      </c>
      <c r="G22" s="2" t="s">
        <v>66</v>
      </c>
      <c r="H22" s="2"/>
      <c r="I22" s="2">
        <v>30</v>
      </c>
      <c r="J22" s="2" t="s">
        <v>220</v>
      </c>
      <c r="K22" s="2" t="s">
        <v>221</v>
      </c>
      <c r="L22" s="2">
        <v>30</v>
      </c>
      <c r="M22" s="2" t="s">
        <v>70</v>
      </c>
      <c r="N22" s="2"/>
      <c r="O22" s="2">
        <v>10</v>
      </c>
      <c r="P22" s="2" t="s">
        <v>74</v>
      </c>
      <c r="Q22" s="2"/>
      <c r="R22" s="2">
        <v>100</v>
      </c>
      <c r="S22" s="2" t="s">
        <v>113</v>
      </c>
      <c r="T22" s="2"/>
      <c r="U22" s="2">
        <v>20</v>
      </c>
      <c r="V22" s="276"/>
      <c r="W22" s="110">
        <v>99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10</v>
      </c>
      <c r="C23" s="274"/>
      <c r="D23" s="2"/>
      <c r="E23" s="3"/>
      <c r="F23" s="2"/>
      <c r="G23" s="2" t="s">
        <v>204</v>
      </c>
      <c r="H23" s="2"/>
      <c r="I23" s="2">
        <v>60</v>
      </c>
      <c r="J23" s="2"/>
      <c r="K23" s="2"/>
      <c r="L23" s="2"/>
      <c r="M23" s="2" t="s">
        <v>99</v>
      </c>
      <c r="N23" s="2" t="s">
        <v>194</v>
      </c>
      <c r="O23" s="2">
        <v>40</v>
      </c>
      <c r="P23" s="2"/>
      <c r="Q23" s="2"/>
      <c r="R23" s="2"/>
      <c r="S23" s="2" t="s">
        <v>112</v>
      </c>
      <c r="T23" s="2"/>
      <c r="U23" s="2">
        <v>10</v>
      </c>
      <c r="V23" s="276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</row>
    <row r="24" spans="2:33" s="69" customFormat="1" ht="27.95" customHeight="1" x14ac:dyDescent="0.4">
      <c r="B24" s="65" t="s">
        <v>10</v>
      </c>
      <c r="C24" s="274"/>
      <c r="D24" s="3"/>
      <c r="E24" s="3"/>
      <c r="F24" s="3"/>
      <c r="G24" s="2"/>
      <c r="H24" s="52"/>
      <c r="I24" s="2"/>
      <c r="J24" s="2"/>
      <c r="K24" s="2"/>
      <c r="L24" s="2"/>
      <c r="M24" s="2"/>
      <c r="N24" s="102"/>
      <c r="O24" s="2"/>
      <c r="P24" s="2"/>
      <c r="Q24" s="52"/>
      <c r="R24" s="2"/>
      <c r="S24" s="2"/>
      <c r="T24" s="52"/>
      <c r="U24" s="2"/>
      <c r="V24" s="276"/>
      <c r="W24" s="105">
        <v>24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280" t="s">
        <v>39</v>
      </c>
      <c r="C25" s="274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102"/>
      <c r="U25" s="2"/>
      <c r="V25" s="27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280"/>
      <c r="C26" s="27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276"/>
      <c r="W26" s="105">
        <v>26.6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276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277"/>
      <c r="W28" s="106">
        <f>W22*4+W26*4+W24*9</f>
        <v>718.4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</row>
    <row r="29" spans="2:33" s="41" customFormat="1" ht="27.95" customHeight="1" x14ac:dyDescent="0.3">
      <c r="B29" s="36">
        <v>1</v>
      </c>
      <c r="C29" s="274"/>
      <c r="D29" s="37" t="str">
        <f>'107.1月菜單'!N13</f>
        <v>地瓜飯</v>
      </c>
      <c r="E29" s="37" t="s">
        <v>15</v>
      </c>
      <c r="F29" s="37"/>
      <c r="G29" s="37" t="str">
        <f>'107.1月菜單'!N14</f>
        <v>酥炸雞腿堡肉(加)(炸)</v>
      </c>
      <c r="H29" s="37" t="s">
        <v>114</v>
      </c>
      <c r="I29" s="37"/>
      <c r="J29" s="37" t="str">
        <f>'107.1月菜單'!N15</f>
        <v>五香滷蛋</v>
      </c>
      <c r="K29" s="37" t="s">
        <v>222</v>
      </c>
      <c r="L29" s="37"/>
      <c r="M29" s="37" t="str">
        <f>'107.1月菜單'!N16</f>
        <v>泡菜冬粉</v>
      </c>
      <c r="N29" s="37" t="s">
        <v>49</v>
      </c>
      <c r="O29" s="37"/>
      <c r="P29" s="37" t="str">
        <f>'107.1月菜單'!N17</f>
        <v>深色蔬菜</v>
      </c>
      <c r="Q29" s="37" t="s">
        <v>18</v>
      </c>
      <c r="R29" s="37"/>
      <c r="S29" s="37" t="str">
        <f>'107.1月菜單'!N18</f>
        <v>味噌豆腐湯(豆)</v>
      </c>
      <c r="T29" s="37" t="s">
        <v>17</v>
      </c>
      <c r="U29" s="37"/>
      <c r="V29" s="275"/>
      <c r="W29" s="38" t="s">
        <v>44</v>
      </c>
      <c r="X29" s="39" t="s">
        <v>19</v>
      </c>
      <c r="Y29" s="40">
        <v>5.2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 x14ac:dyDescent="0.3">
      <c r="B30" s="42" t="s">
        <v>8</v>
      </c>
      <c r="C30" s="274"/>
      <c r="D30" s="2" t="s">
        <v>73</v>
      </c>
      <c r="E30" s="2"/>
      <c r="F30" s="2">
        <v>80</v>
      </c>
      <c r="G30" s="148" t="s">
        <v>115</v>
      </c>
      <c r="H30" s="150" t="s">
        <v>116</v>
      </c>
      <c r="I30" s="129">
        <v>40</v>
      </c>
      <c r="J30" s="2" t="s">
        <v>205</v>
      </c>
      <c r="K30" s="3"/>
      <c r="L30" s="2">
        <v>55</v>
      </c>
      <c r="M30" s="2" t="s">
        <v>206</v>
      </c>
      <c r="N30" s="3"/>
      <c r="O30" s="2">
        <v>8</v>
      </c>
      <c r="P30" s="2" t="s">
        <v>74</v>
      </c>
      <c r="Q30" s="2"/>
      <c r="R30" s="2">
        <v>100</v>
      </c>
      <c r="S30" s="3" t="s">
        <v>291</v>
      </c>
      <c r="T30" s="2"/>
      <c r="U30" s="2">
        <v>1</v>
      </c>
      <c r="V30" s="276"/>
      <c r="W30" s="110">
        <v>102</v>
      </c>
      <c r="X30" s="43" t="s">
        <v>25</v>
      </c>
      <c r="Y30" s="44">
        <v>2.4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0"/>
    </row>
    <row r="31" spans="2:33" ht="27.95" customHeight="1" x14ac:dyDescent="0.3">
      <c r="B31" s="42">
        <v>11</v>
      </c>
      <c r="C31" s="274"/>
      <c r="D31" s="2" t="s">
        <v>78</v>
      </c>
      <c r="E31" s="2"/>
      <c r="F31" s="2">
        <v>50</v>
      </c>
      <c r="H31" s="137"/>
      <c r="J31" s="2"/>
      <c r="K31" s="2"/>
      <c r="L31" s="2"/>
      <c r="M31" s="2" t="s">
        <v>133</v>
      </c>
      <c r="N31" s="102"/>
      <c r="O31" s="2">
        <v>20</v>
      </c>
      <c r="P31" s="2"/>
      <c r="Q31" s="2"/>
      <c r="R31" s="2"/>
      <c r="S31" s="3" t="s">
        <v>279</v>
      </c>
      <c r="T31" s="2" t="s">
        <v>280</v>
      </c>
      <c r="U31" s="2">
        <v>20</v>
      </c>
      <c r="V31" s="276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08"/>
    </row>
    <row r="32" spans="2:33" ht="27.95" customHeight="1" x14ac:dyDescent="0.3">
      <c r="B32" s="42" t="s">
        <v>10</v>
      </c>
      <c r="C32" s="274"/>
      <c r="D32" s="52"/>
      <c r="E32" s="52"/>
      <c r="F32" s="2"/>
      <c r="H32" s="137"/>
      <c r="J32" s="2"/>
      <c r="K32" s="52"/>
      <c r="L32" s="2"/>
      <c r="M32" s="2" t="s">
        <v>66</v>
      </c>
      <c r="N32" s="3"/>
      <c r="O32" s="2">
        <v>20</v>
      </c>
      <c r="P32" s="2"/>
      <c r="Q32" s="52"/>
      <c r="R32" s="2"/>
      <c r="S32" s="2"/>
      <c r="T32" s="3"/>
      <c r="U32" s="2"/>
      <c r="V32" s="276"/>
      <c r="W32" s="105">
        <v>26.5</v>
      </c>
      <c r="X32" s="48" t="s">
        <v>30</v>
      </c>
      <c r="Y32" s="44">
        <v>2.5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0"/>
    </row>
    <row r="33" spans="2:33" ht="27.95" customHeight="1" x14ac:dyDescent="0.25">
      <c r="B33" s="278" t="s">
        <v>40</v>
      </c>
      <c r="C33" s="274"/>
      <c r="D33" s="52"/>
      <c r="E33" s="52"/>
      <c r="F33" s="2"/>
      <c r="H33" s="137"/>
      <c r="J33" s="2"/>
      <c r="K33" s="52"/>
      <c r="L33" s="2"/>
      <c r="M33" s="2"/>
      <c r="N33" s="3"/>
      <c r="O33" s="2"/>
      <c r="P33" s="2"/>
      <c r="Q33" s="52"/>
      <c r="R33" s="2"/>
      <c r="S33" s="3"/>
      <c r="T33" s="3"/>
      <c r="U33" s="3"/>
      <c r="V33" s="27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 x14ac:dyDescent="0.3">
      <c r="B34" s="278"/>
      <c r="C34" s="274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2"/>
      <c r="O34" s="2"/>
      <c r="P34" s="2"/>
      <c r="Q34" s="52"/>
      <c r="R34" s="2"/>
      <c r="S34" s="3"/>
      <c r="T34" s="52"/>
      <c r="U34" s="2"/>
      <c r="V34" s="276"/>
      <c r="W34" s="105">
        <v>26.5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276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08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277"/>
      <c r="W36" s="106">
        <f>W30*4+W34*4+W32*9</f>
        <v>752.5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3"/>
    </row>
    <row r="37" spans="2:33" s="41" customFormat="1" ht="27.95" customHeight="1" x14ac:dyDescent="0.3">
      <c r="B37" s="36">
        <v>1</v>
      </c>
      <c r="C37" s="274"/>
      <c r="D37" s="37" t="str">
        <f>'107.1月菜單'!R13</f>
        <v>台式炒麵</v>
      </c>
      <c r="E37" s="37" t="s">
        <v>49</v>
      </c>
      <c r="F37" s="37"/>
      <c r="G37" s="37" t="str">
        <f>'107.1月菜單'!R14</f>
        <v>壽喜燒肉片</v>
      </c>
      <c r="H37" s="37" t="s">
        <v>130</v>
      </c>
      <c r="I37" s="37"/>
      <c r="J37" s="37" t="str">
        <f>'107.1月菜單'!R15</f>
        <v>岩燒翅小腿</v>
      </c>
      <c r="K37" s="37" t="s">
        <v>293</v>
      </c>
      <c r="L37" s="37"/>
      <c r="M37" s="37" t="str">
        <f>'107.1月菜單'!R16</f>
        <v>西芹肉羹(加 )</v>
      </c>
      <c r="N37" s="37" t="s">
        <v>260</v>
      </c>
      <c r="O37" s="37"/>
      <c r="P37" s="37" t="str">
        <f>'107.1月菜單'!R17</f>
        <v>深色蔬菜</v>
      </c>
      <c r="Q37" s="37" t="s">
        <v>18</v>
      </c>
      <c r="R37" s="37"/>
      <c r="S37" s="37" t="str">
        <f>'107.1月菜單'!R18</f>
        <v>玉米蛋花湯</v>
      </c>
      <c r="T37" s="37" t="s">
        <v>17</v>
      </c>
      <c r="U37" s="37"/>
      <c r="V37" s="275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274"/>
      <c r="D38" s="2" t="s">
        <v>67</v>
      </c>
      <c r="E38" s="3"/>
      <c r="F38" s="2">
        <v>140</v>
      </c>
      <c r="G38" s="2" t="s">
        <v>70</v>
      </c>
      <c r="H38" s="3"/>
      <c r="I38" s="2">
        <v>40</v>
      </c>
      <c r="J38" s="2" t="s">
        <v>292</v>
      </c>
      <c r="K38" s="3"/>
      <c r="L38" s="2">
        <v>40</v>
      </c>
      <c r="M38" s="2" t="s">
        <v>294</v>
      </c>
      <c r="N38" s="3"/>
      <c r="O38" s="2">
        <v>40</v>
      </c>
      <c r="P38" s="2" t="s">
        <v>74</v>
      </c>
      <c r="Q38" s="3"/>
      <c r="R38" s="2">
        <v>100</v>
      </c>
      <c r="S38" s="3" t="s">
        <v>90</v>
      </c>
      <c r="T38" s="2"/>
      <c r="U38" s="2">
        <v>20</v>
      </c>
      <c r="V38" s="276"/>
      <c r="W38" s="110">
        <v>100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12</v>
      </c>
      <c r="C39" s="274"/>
      <c r="D39" s="2" t="s">
        <v>123</v>
      </c>
      <c r="E39" s="3"/>
      <c r="F39" s="2">
        <v>30</v>
      </c>
      <c r="G39" s="2" t="s">
        <v>207</v>
      </c>
      <c r="H39" s="3"/>
      <c r="I39" s="2">
        <v>20</v>
      </c>
      <c r="J39" s="2"/>
      <c r="K39" s="3"/>
      <c r="L39" s="2"/>
      <c r="M39" s="2" t="s">
        <v>295</v>
      </c>
      <c r="N39" s="102"/>
      <c r="O39" s="2">
        <v>5</v>
      </c>
      <c r="P39" s="2"/>
      <c r="Q39" s="3"/>
      <c r="R39" s="2"/>
      <c r="S39" s="3" t="s">
        <v>281</v>
      </c>
      <c r="T39" s="2"/>
      <c r="U39" s="2">
        <v>10</v>
      </c>
      <c r="V39" s="276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274"/>
      <c r="D40" s="3"/>
      <c r="E40" s="3"/>
      <c r="F40" s="2"/>
      <c r="G40" s="2"/>
      <c r="H40" s="52"/>
      <c r="I40" s="2"/>
      <c r="J40" s="2"/>
      <c r="K40" s="3"/>
      <c r="L40" s="2"/>
      <c r="M40" s="2" t="s">
        <v>296</v>
      </c>
      <c r="N40" s="3" t="s">
        <v>297</v>
      </c>
      <c r="O40" s="2">
        <v>20</v>
      </c>
      <c r="P40" s="2"/>
      <c r="Q40" s="3"/>
      <c r="R40" s="2"/>
      <c r="S40" s="2" t="s">
        <v>299</v>
      </c>
      <c r="T40" s="3"/>
      <c r="U40" s="2">
        <v>5</v>
      </c>
      <c r="V40" s="276"/>
      <c r="W40" s="105">
        <v>25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278" t="s">
        <v>32</v>
      </c>
      <c r="C41" s="274"/>
      <c r="D41" s="3"/>
      <c r="E41" s="3"/>
      <c r="F41" s="2"/>
      <c r="G41" s="2"/>
      <c r="H41" s="52"/>
      <c r="I41" s="2"/>
      <c r="J41" s="2"/>
      <c r="K41" s="52"/>
      <c r="L41" s="2"/>
      <c r="M41" s="2" t="s">
        <v>298</v>
      </c>
      <c r="N41" s="3"/>
      <c r="O41" s="2">
        <v>5</v>
      </c>
      <c r="P41" s="2"/>
      <c r="Q41" s="3"/>
      <c r="R41" s="2"/>
      <c r="S41" s="3"/>
      <c r="T41" s="3"/>
      <c r="U41" s="3"/>
      <c r="V41" s="27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 x14ac:dyDescent="0.3">
      <c r="B42" s="278"/>
      <c r="C42" s="274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2"/>
      <c r="O42" s="2"/>
      <c r="P42" s="2"/>
      <c r="Q42" s="52"/>
      <c r="R42" s="2"/>
      <c r="S42" s="3"/>
      <c r="T42" s="52"/>
      <c r="U42" s="3"/>
      <c r="V42" s="276"/>
      <c r="W42" s="105">
        <v>26.1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276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08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277"/>
      <c r="W44" s="106">
        <f>W38*4+W42*4+W40*9</f>
        <v>729.4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3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264"/>
      <c r="E46" s="264"/>
      <c r="F46" s="264"/>
      <c r="G46" s="26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5" zoomScale="60" workbookViewId="0">
      <selection activeCell="Y19" sqref="Y19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271" t="s">
        <v>335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6"/>
      <c r="AB1" s="8"/>
    </row>
    <row r="2" spans="2:33" s="7" customFormat="1" ht="13.5" customHeight="1" x14ac:dyDescent="0.45">
      <c r="B2" s="272"/>
      <c r="C2" s="273"/>
      <c r="D2" s="273"/>
      <c r="E2" s="273"/>
      <c r="F2" s="273"/>
      <c r="G2" s="273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 x14ac:dyDescent="0.3">
      <c r="B5" s="36">
        <v>1</v>
      </c>
      <c r="C5" s="274"/>
      <c r="D5" s="37" t="str">
        <f>'107.1月菜單'!B22</f>
        <v>香Q米飯</v>
      </c>
      <c r="E5" s="37" t="s">
        <v>15</v>
      </c>
      <c r="F5" s="1" t="s">
        <v>16</v>
      </c>
      <c r="G5" s="37" t="str">
        <f>'107.1月菜單'!B23</f>
        <v>鹹豬肉</v>
      </c>
      <c r="H5" s="37" t="s">
        <v>94</v>
      </c>
      <c r="I5" s="1" t="s">
        <v>16</v>
      </c>
      <c r="J5" s="37" t="str">
        <f>'107.1月菜單'!B24</f>
        <v>香炒米粉</v>
      </c>
      <c r="K5" s="37" t="s">
        <v>117</v>
      </c>
      <c r="L5" s="1" t="s">
        <v>16</v>
      </c>
      <c r="M5" s="37" t="str">
        <f>'107.1月菜單'!B25</f>
        <v>烤雞堡肉(加)</v>
      </c>
      <c r="N5" s="37" t="s">
        <v>109</v>
      </c>
      <c r="O5" s="1" t="s">
        <v>16</v>
      </c>
      <c r="P5" s="37" t="str">
        <f>'107.1月菜單'!B26</f>
        <v>深色蔬菜</v>
      </c>
      <c r="Q5" s="37" t="s">
        <v>18</v>
      </c>
      <c r="R5" s="1" t="s">
        <v>16</v>
      </c>
      <c r="S5" s="37" t="str">
        <f>'107.1月菜單'!B27</f>
        <v>酸辣湯(芡)(醃)(豆)</v>
      </c>
      <c r="T5" s="37" t="s">
        <v>17</v>
      </c>
      <c r="U5" s="1" t="s">
        <v>16</v>
      </c>
      <c r="V5" s="275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 x14ac:dyDescent="0.3">
      <c r="B6" s="42" t="s">
        <v>8</v>
      </c>
      <c r="C6" s="274"/>
      <c r="D6" s="2" t="s">
        <v>69</v>
      </c>
      <c r="E6" s="3"/>
      <c r="F6" s="2">
        <v>90</v>
      </c>
      <c r="G6" s="2" t="s">
        <v>92</v>
      </c>
      <c r="H6" s="2"/>
      <c r="I6" s="2">
        <v>50</v>
      </c>
      <c r="J6" s="2" t="s">
        <v>123</v>
      </c>
      <c r="K6" s="2"/>
      <c r="L6" s="2">
        <v>20</v>
      </c>
      <c r="M6" s="2" t="s">
        <v>337</v>
      </c>
      <c r="N6" s="2" t="s">
        <v>116</v>
      </c>
      <c r="O6" s="2">
        <v>30</v>
      </c>
      <c r="P6" s="2" t="s">
        <v>74</v>
      </c>
      <c r="Q6" s="2"/>
      <c r="R6" s="2">
        <v>100</v>
      </c>
      <c r="S6" s="119" t="s">
        <v>137</v>
      </c>
      <c r="T6" s="119"/>
      <c r="U6" s="119">
        <v>10</v>
      </c>
      <c r="V6" s="276"/>
      <c r="W6" s="110">
        <v>100.5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 x14ac:dyDescent="0.3">
      <c r="B7" s="42">
        <v>15</v>
      </c>
      <c r="C7" s="274"/>
      <c r="D7" s="2"/>
      <c r="E7" s="3"/>
      <c r="F7" s="2"/>
      <c r="G7" s="2" t="s">
        <v>96</v>
      </c>
      <c r="H7" s="2"/>
      <c r="I7" s="2">
        <v>50</v>
      </c>
      <c r="J7" s="2" t="s">
        <v>136</v>
      </c>
      <c r="K7" s="2"/>
      <c r="L7" s="2">
        <v>8</v>
      </c>
      <c r="M7" s="2"/>
      <c r="N7" s="2"/>
      <c r="O7" s="2"/>
      <c r="P7" s="2"/>
      <c r="Q7" s="2"/>
      <c r="R7" s="2"/>
      <c r="S7" s="119" t="s">
        <v>120</v>
      </c>
      <c r="T7" s="119" t="s">
        <v>125</v>
      </c>
      <c r="U7" s="119">
        <v>10</v>
      </c>
      <c r="V7" s="276"/>
      <c r="W7" s="47" t="s">
        <v>46</v>
      </c>
      <c r="X7" s="48" t="s">
        <v>27</v>
      </c>
      <c r="Y7" s="44">
        <v>2.1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 x14ac:dyDescent="0.3">
      <c r="B8" s="42" t="s">
        <v>64</v>
      </c>
      <c r="C8" s="274"/>
      <c r="D8" s="2"/>
      <c r="E8" s="3"/>
      <c r="F8" s="2"/>
      <c r="G8" s="2"/>
      <c r="H8" s="52"/>
      <c r="I8" s="2"/>
      <c r="J8" s="2" t="s">
        <v>66</v>
      </c>
      <c r="K8" s="52"/>
      <c r="L8" s="2">
        <v>20</v>
      </c>
      <c r="M8" s="2"/>
      <c r="N8" s="2"/>
      <c r="O8" s="2"/>
      <c r="P8" s="2"/>
      <c r="Q8" s="52"/>
      <c r="R8" s="2"/>
      <c r="S8" s="3" t="s">
        <v>112</v>
      </c>
      <c r="T8" s="102"/>
      <c r="U8" s="2">
        <v>10</v>
      </c>
      <c r="V8" s="276"/>
      <c r="W8" s="105">
        <v>24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 x14ac:dyDescent="0.25">
      <c r="B9" s="278" t="s">
        <v>37</v>
      </c>
      <c r="C9" s="274"/>
      <c r="D9" s="3"/>
      <c r="E9" s="3"/>
      <c r="F9" s="3"/>
      <c r="G9" s="2"/>
      <c r="H9" s="52"/>
      <c r="I9" s="2"/>
      <c r="J9" s="2"/>
      <c r="K9" s="52"/>
      <c r="L9" s="2"/>
      <c r="M9" s="2"/>
      <c r="N9" s="102"/>
      <c r="O9" s="2"/>
      <c r="P9" s="2"/>
      <c r="Q9" s="52"/>
      <c r="R9" s="2"/>
      <c r="S9" s="3" t="s">
        <v>122</v>
      </c>
      <c r="T9" s="102" t="s">
        <v>110</v>
      </c>
      <c r="U9" s="2">
        <v>20</v>
      </c>
      <c r="V9" s="27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 x14ac:dyDescent="0.3">
      <c r="B10" s="278"/>
      <c r="C10" s="274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102"/>
      <c r="U10" s="2"/>
      <c r="V10" s="276"/>
      <c r="W10" s="105">
        <v>26.2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27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277"/>
      <c r="W12" s="106">
        <f>W6*4+W10*4+W8*9</f>
        <v>722.8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 x14ac:dyDescent="0.3">
      <c r="B13" s="36">
        <v>1</v>
      </c>
      <c r="C13" s="274"/>
      <c r="D13" s="37" t="str">
        <f>'107.1月菜單'!F22</f>
        <v>五穀飯</v>
      </c>
      <c r="E13" s="37" t="s">
        <v>15</v>
      </c>
      <c r="F13" s="37"/>
      <c r="G13" s="37" t="str">
        <f>'107.1月菜單'!F23</f>
        <v>香烤脆皮雞腿</v>
      </c>
      <c r="H13" s="37" t="s">
        <v>68</v>
      </c>
      <c r="I13" s="37"/>
      <c r="J13" s="37" t="str">
        <f>'107.1月菜單'!F24</f>
        <v>麻婆豆腐(豆)</v>
      </c>
      <c r="K13" s="37" t="s">
        <v>49</v>
      </c>
      <c r="L13" s="37"/>
      <c r="M13" s="37" t="str">
        <f>'107.1月菜單'!F25</f>
        <v>柴魚鮮蔬蛋</v>
      </c>
      <c r="N13" s="37" t="s">
        <v>103</v>
      </c>
      <c r="O13" s="37"/>
      <c r="P13" s="37" t="str">
        <f>'107.1月菜單'!F26</f>
        <v>淺色蔬菜</v>
      </c>
      <c r="Q13" s="37" t="s">
        <v>18</v>
      </c>
      <c r="R13" s="37"/>
      <c r="S13" s="37" t="str">
        <f>'107.1月菜單'!F27</f>
        <v>筍片鴨肉湯/乳品</v>
      </c>
      <c r="T13" s="37" t="s">
        <v>17</v>
      </c>
      <c r="U13" s="37"/>
      <c r="V13" s="275" t="s">
        <v>342</v>
      </c>
      <c r="W13" s="38" t="s">
        <v>44</v>
      </c>
      <c r="X13" s="39" t="s">
        <v>19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 x14ac:dyDescent="0.3">
      <c r="B14" s="42" t="s">
        <v>8</v>
      </c>
      <c r="C14" s="274"/>
      <c r="D14" s="2" t="s">
        <v>73</v>
      </c>
      <c r="E14" s="2"/>
      <c r="F14" s="2">
        <v>60</v>
      </c>
      <c r="G14" s="3" t="s">
        <v>208</v>
      </c>
      <c r="H14" s="3"/>
      <c r="I14" s="3">
        <v>80</v>
      </c>
      <c r="J14" s="2" t="s">
        <v>75</v>
      </c>
      <c r="K14" s="3" t="s">
        <v>194</v>
      </c>
      <c r="L14" s="2">
        <v>50</v>
      </c>
      <c r="M14" s="3" t="s">
        <v>66</v>
      </c>
      <c r="N14" s="3"/>
      <c r="O14" s="3">
        <v>60</v>
      </c>
      <c r="P14" s="2" t="s">
        <v>74</v>
      </c>
      <c r="Q14" s="2"/>
      <c r="R14" s="2">
        <v>100</v>
      </c>
      <c r="S14" s="3" t="s">
        <v>301</v>
      </c>
      <c r="T14" s="2"/>
      <c r="U14" s="2">
        <v>30</v>
      </c>
      <c r="V14" s="276"/>
      <c r="W14" s="110">
        <v>92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 x14ac:dyDescent="0.3">
      <c r="B15" s="42">
        <v>16</v>
      </c>
      <c r="C15" s="274"/>
      <c r="D15" s="2" t="s">
        <v>79</v>
      </c>
      <c r="E15" s="2"/>
      <c r="F15" s="2">
        <v>30</v>
      </c>
      <c r="G15" s="3"/>
      <c r="H15" s="3"/>
      <c r="I15" s="3"/>
      <c r="J15" s="2" t="s">
        <v>192</v>
      </c>
      <c r="K15" s="3"/>
      <c r="L15" s="2">
        <v>10</v>
      </c>
      <c r="M15" s="2" t="s">
        <v>118</v>
      </c>
      <c r="N15" s="3"/>
      <c r="O15" s="2">
        <v>30</v>
      </c>
      <c r="P15" s="2"/>
      <c r="Q15" s="2"/>
      <c r="R15" s="2"/>
      <c r="S15" s="3" t="s">
        <v>300</v>
      </c>
      <c r="T15" s="2"/>
      <c r="U15" s="2">
        <v>10</v>
      </c>
      <c r="V15" s="276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 x14ac:dyDescent="0.3">
      <c r="B16" s="42" t="s">
        <v>10</v>
      </c>
      <c r="C16" s="274"/>
      <c r="D16" s="52"/>
      <c r="E16" s="52"/>
      <c r="F16" s="2"/>
      <c r="G16" s="2"/>
      <c r="H16" s="2"/>
      <c r="I16" s="2"/>
      <c r="J16" s="3"/>
      <c r="K16" s="102"/>
      <c r="L16" s="2"/>
      <c r="M16" s="3" t="s">
        <v>209</v>
      </c>
      <c r="N16" s="2"/>
      <c r="O16" s="2">
        <v>1</v>
      </c>
      <c r="P16" s="2"/>
      <c r="Q16" s="52"/>
      <c r="R16" s="2"/>
      <c r="S16" s="2"/>
      <c r="T16" s="52"/>
      <c r="U16" s="2"/>
      <c r="V16" s="276"/>
      <c r="W16" s="105">
        <v>24.5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 x14ac:dyDescent="0.25">
      <c r="B17" s="278" t="s">
        <v>38</v>
      </c>
      <c r="C17" s="274"/>
      <c r="D17" s="52"/>
      <c r="E17" s="52"/>
      <c r="F17" s="2"/>
      <c r="G17" s="3"/>
      <c r="H17" s="3"/>
      <c r="I17" s="3"/>
      <c r="J17" s="3"/>
      <c r="K17" s="2"/>
      <c r="L17" s="2"/>
      <c r="M17" s="2"/>
      <c r="N17" s="97"/>
      <c r="O17" s="2"/>
      <c r="P17" s="2"/>
      <c r="Q17" s="52"/>
      <c r="R17" s="2"/>
      <c r="S17" s="2"/>
      <c r="T17" s="52"/>
      <c r="U17" s="2"/>
      <c r="V17" s="27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278"/>
      <c r="C18" s="274"/>
      <c r="D18" s="52"/>
      <c r="E18" s="52"/>
      <c r="F18" s="2"/>
      <c r="G18" s="2"/>
      <c r="H18" s="52"/>
      <c r="I18" s="2"/>
      <c r="J18" s="3"/>
      <c r="K18" s="102"/>
      <c r="L18" s="2"/>
      <c r="M18" s="3"/>
      <c r="N18" s="52"/>
      <c r="O18" s="2"/>
      <c r="P18" s="2"/>
      <c r="Q18" s="52"/>
      <c r="R18" s="2"/>
      <c r="S18" s="3"/>
      <c r="T18" s="2"/>
      <c r="U18" s="2"/>
      <c r="V18" s="276"/>
      <c r="W18" s="105">
        <v>26.4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27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277"/>
      <c r="W20" s="106">
        <f>W14*4+W18*4+W16*9</f>
        <v>694.1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 x14ac:dyDescent="0.3">
      <c r="B21" s="64">
        <v>1</v>
      </c>
      <c r="C21" s="274"/>
      <c r="D21" s="37" t="str">
        <f>'107.1月菜單'!J22</f>
        <v>香Q米飯</v>
      </c>
      <c r="E21" s="37" t="s">
        <v>15</v>
      </c>
      <c r="F21" s="37"/>
      <c r="G21" s="37" t="str">
        <f>'107.1月菜單'!J23</f>
        <v>豆輪肉片(豆)</v>
      </c>
      <c r="H21" s="37" t="s">
        <v>49</v>
      </c>
      <c r="I21" s="37"/>
      <c r="J21" s="37" t="str">
        <f>'107.1月菜單'!J24</f>
        <v>開陽白菜滷</v>
      </c>
      <c r="K21" s="37" t="s">
        <v>260</v>
      </c>
      <c r="L21" s="37"/>
      <c r="M21" s="37" t="str">
        <f>'107.1月菜單'!J25</f>
        <v>炸魷魚圈(海)(加)</v>
      </c>
      <c r="N21" s="37" t="s">
        <v>251</v>
      </c>
      <c r="O21" s="37"/>
      <c r="P21" s="37" t="str">
        <f>'107.1月菜單'!J26</f>
        <v>深色蔬菜</v>
      </c>
      <c r="Q21" s="37" t="s">
        <v>18</v>
      </c>
      <c r="R21" s="37"/>
      <c r="S21" s="37" t="str">
        <f>'107.1月菜單'!J27</f>
        <v>味噌帶芽湯</v>
      </c>
      <c r="T21" s="37" t="s">
        <v>17</v>
      </c>
      <c r="U21" s="37"/>
      <c r="V21" s="275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274"/>
      <c r="D22" s="2" t="s">
        <v>24</v>
      </c>
      <c r="E22" s="3"/>
      <c r="F22" s="2">
        <v>100</v>
      </c>
      <c r="G22" s="2" t="s">
        <v>129</v>
      </c>
      <c r="H22" s="2" t="s">
        <v>72</v>
      </c>
      <c r="I22" s="2">
        <v>10</v>
      </c>
      <c r="J22" s="2" t="s">
        <v>302</v>
      </c>
      <c r="K22" s="2"/>
      <c r="L22" s="2">
        <v>50</v>
      </c>
      <c r="M22" s="2" t="s">
        <v>306</v>
      </c>
      <c r="N22" s="2"/>
      <c r="O22" s="2">
        <v>20</v>
      </c>
      <c r="P22" s="2" t="s">
        <v>74</v>
      </c>
      <c r="Q22" s="2"/>
      <c r="R22" s="2">
        <v>100</v>
      </c>
      <c r="S22" s="3" t="s">
        <v>104</v>
      </c>
      <c r="T22" s="2"/>
      <c r="U22" s="2">
        <v>1</v>
      </c>
      <c r="V22" s="276"/>
      <c r="W22" s="110">
        <v>100</v>
      </c>
      <c r="X22" s="43" t="s">
        <v>25</v>
      </c>
      <c r="Y22" s="44">
        <v>2.5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17</v>
      </c>
      <c r="C23" s="274"/>
      <c r="D23" s="2"/>
      <c r="E23" s="3"/>
      <c r="F23" s="2"/>
      <c r="G23" s="2" t="s">
        <v>192</v>
      </c>
      <c r="H23" s="2"/>
      <c r="I23" s="2">
        <v>40</v>
      </c>
      <c r="J23" s="2" t="s">
        <v>303</v>
      </c>
      <c r="K23" s="2"/>
      <c r="L23" s="2">
        <v>10</v>
      </c>
      <c r="M23" s="2" t="s">
        <v>307</v>
      </c>
      <c r="N23" s="2" t="s">
        <v>289</v>
      </c>
      <c r="O23" s="2">
        <v>40</v>
      </c>
      <c r="P23" s="2"/>
      <c r="Q23" s="2"/>
      <c r="R23" s="2"/>
      <c r="S23" s="3" t="s">
        <v>127</v>
      </c>
      <c r="T23" s="2"/>
      <c r="U23" s="2">
        <v>20</v>
      </c>
      <c r="V23" s="276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 x14ac:dyDescent="0.4">
      <c r="B24" s="65" t="s">
        <v>10</v>
      </c>
      <c r="C24" s="274"/>
      <c r="D24" s="3"/>
      <c r="E24" s="3"/>
      <c r="F24" s="3"/>
      <c r="G24" s="2"/>
      <c r="H24" s="52"/>
      <c r="I24" s="2"/>
      <c r="J24" s="2" t="s">
        <v>304</v>
      </c>
      <c r="K24" s="2"/>
      <c r="L24" s="2">
        <v>5</v>
      </c>
      <c r="M24" s="2" t="s">
        <v>308</v>
      </c>
      <c r="N24" s="102"/>
      <c r="O24" s="2">
        <v>20</v>
      </c>
      <c r="P24" s="2"/>
      <c r="Q24" s="52"/>
      <c r="R24" s="2"/>
      <c r="S24" s="3"/>
      <c r="T24" s="52"/>
      <c r="U24" s="2"/>
      <c r="V24" s="276"/>
      <c r="W24" s="105">
        <v>26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280" t="s">
        <v>39</v>
      </c>
      <c r="C25" s="274"/>
      <c r="D25" s="3"/>
      <c r="E25" s="3"/>
      <c r="F25" s="3"/>
      <c r="G25" s="2"/>
      <c r="H25" s="52"/>
      <c r="I25" s="2"/>
      <c r="J25" s="2" t="s">
        <v>305</v>
      </c>
      <c r="K25" s="2"/>
      <c r="L25" s="2">
        <v>3</v>
      </c>
      <c r="M25" s="2"/>
      <c r="N25" s="52"/>
      <c r="O25" s="2"/>
      <c r="P25" s="2"/>
      <c r="Q25" s="52"/>
      <c r="R25" s="2"/>
      <c r="S25" s="3"/>
      <c r="T25" s="102"/>
      <c r="U25" s="2"/>
      <c r="V25" s="27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280"/>
      <c r="C26" s="274"/>
      <c r="D26" s="103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276"/>
      <c r="W26" s="105">
        <v>26.5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27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277"/>
      <c r="W28" s="106">
        <f>W22*4+W26*4+W24*9</f>
        <v>740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 x14ac:dyDescent="0.3">
      <c r="B29" s="36">
        <v>1</v>
      </c>
      <c r="C29" s="274"/>
      <c r="D29" s="37" t="str">
        <f>'107.1月菜單'!N22</f>
        <v>地瓜飯</v>
      </c>
      <c r="E29" s="37" t="s">
        <v>50</v>
      </c>
      <c r="F29" s="37"/>
      <c r="G29" s="37" t="str">
        <f>'107.1月菜單'!N23</f>
        <v>泰式雞丁</v>
      </c>
      <c r="H29" s="37" t="s">
        <v>108</v>
      </c>
      <c r="I29" s="37"/>
      <c r="J29" s="37" t="str">
        <f>'107.1月菜單'!N24</f>
        <v>番茄炒蛋</v>
      </c>
      <c r="K29" s="114" t="s">
        <v>312</v>
      </c>
      <c r="L29" s="37"/>
      <c r="M29" s="37" t="str">
        <f>'107.1月菜單'!N25</f>
        <v>絞肉玉米</v>
      </c>
      <c r="N29" s="37" t="s">
        <v>100</v>
      </c>
      <c r="O29" s="37"/>
      <c r="P29" s="37" t="str">
        <f>'107.1月菜單'!N26</f>
        <v>深色蔬菜</v>
      </c>
      <c r="Q29" s="37" t="s">
        <v>52</v>
      </c>
      <c r="R29" s="37"/>
      <c r="S29" s="37" t="str">
        <f>'107.1月菜單'!N27</f>
        <v>蔬菜湯</v>
      </c>
      <c r="T29" s="37" t="s">
        <v>51</v>
      </c>
      <c r="U29" s="37"/>
      <c r="V29" s="275"/>
      <c r="W29" s="38" t="s">
        <v>44</v>
      </c>
      <c r="X29" s="39" t="s">
        <v>19</v>
      </c>
      <c r="Y29" s="40">
        <v>5.2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 x14ac:dyDescent="0.3">
      <c r="B30" s="42" t="s">
        <v>8</v>
      </c>
      <c r="C30" s="274"/>
      <c r="D30" s="2" t="s">
        <v>73</v>
      </c>
      <c r="E30" s="2"/>
      <c r="F30" s="2">
        <v>80</v>
      </c>
      <c r="G30" s="2" t="s">
        <v>131</v>
      </c>
      <c r="H30" s="2"/>
      <c r="I30" s="2">
        <v>80</v>
      </c>
      <c r="J30" s="2" t="s">
        <v>311</v>
      </c>
      <c r="K30" s="2"/>
      <c r="L30" s="2">
        <v>40</v>
      </c>
      <c r="M30" s="2" t="s">
        <v>90</v>
      </c>
      <c r="N30" s="2"/>
      <c r="O30" s="2">
        <v>20</v>
      </c>
      <c r="P30" s="2" t="s">
        <v>74</v>
      </c>
      <c r="Q30" s="2"/>
      <c r="R30" s="2">
        <v>100</v>
      </c>
      <c r="S30" s="3" t="s">
        <v>107</v>
      </c>
      <c r="T30" s="2"/>
      <c r="U30" s="2">
        <v>20</v>
      </c>
      <c r="V30" s="276"/>
      <c r="W30" s="110">
        <v>103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0"/>
    </row>
    <row r="31" spans="2:33" ht="27.95" customHeight="1" x14ac:dyDescent="0.3">
      <c r="B31" s="42">
        <v>18</v>
      </c>
      <c r="C31" s="274"/>
      <c r="D31" s="2" t="s">
        <v>76</v>
      </c>
      <c r="E31" s="2"/>
      <c r="F31" s="2">
        <v>50</v>
      </c>
      <c r="G31" s="2" t="s">
        <v>309</v>
      </c>
      <c r="H31" s="2"/>
      <c r="I31" s="2">
        <v>10</v>
      </c>
      <c r="J31" s="2" t="s">
        <v>281</v>
      </c>
      <c r="K31" s="2"/>
      <c r="L31" s="2">
        <v>30</v>
      </c>
      <c r="M31" s="2" t="s">
        <v>97</v>
      </c>
      <c r="N31" s="2"/>
      <c r="O31" s="2">
        <v>5</v>
      </c>
      <c r="P31" s="2"/>
      <c r="Q31" s="2"/>
      <c r="R31" s="2"/>
      <c r="S31" s="3" t="s">
        <v>126</v>
      </c>
      <c r="T31" s="2"/>
      <c r="U31" s="2">
        <v>10</v>
      </c>
      <c r="V31" s="276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3" ht="27.95" customHeight="1" x14ac:dyDescent="0.3">
      <c r="B32" s="42" t="s">
        <v>10</v>
      </c>
      <c r="C32" s="274"/>
      <c r="D32" s="52"/>
      <c r="E32" s="52"/>
      <c r="F32" s="2"/>
      <c r="G32" s="2" t="s">
        <v>310</v>
      </c>
      <c r="H32" s="52"/>
      <c r="I32" s="2">
        <v>10</v>
      </c>
      <c r="J32" s="3"/>
      <c r="K32" s="3"/>
      <c r="L32" s="3"/>
      <c r="M32" s="3" t="s">
        <v>93</v>
      </c>
      <c r="N32" s="3"/>
      <c r="O32" s="3">
        <v>5</v>
      </c>
      <c r="P32" s="2"/>
      <c r="Q32" s="52"/>
      <c r="R32" s="2"/>
      <c r="S32" s="2" t="s">
        <v>121</v>
      </c>
      <c r="T32" s="52"/>
      <c r="U32" s="2">
        <v>5</v>
      </c>
      <c r="V32" s="276"/>
      <c r="W32" s="105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0"/>
    </row>
    <row r="33" spans="2:33" ht="27.95" customHeight="1" x14ac:dyDescent="0.25">
      <c r="B33" s="278" t="s">
        <v>40</v>
      </c>
      <c r="C33" s="274"/>
      <c r="D33" s="52"/>
      <c r="E33" s="52"/>
      <c r="F33" s="2"/>
      <c r="G33" s="2"/>
      <c r="H33" s="52"/>
      <c r="I33" s="2"/>
      <c r="J33" s="3"/>
      <c r="K33" s="3"/>
      <c r="L33" s="3"/>
      <c r="M33" s="3" t="s">
        <v>70</v>
      </c>
      <c r="N33" s="3"/>
      <c r="O33" s="3">
        <v>10</v>
      </c>
      <c r="P33" s="2"/>
      <c r="Q33" s="52"/>
      <c r="R33" s="2"/>
      <c r="S33" s="2" t="s">
        <v>124</v>
      </c>
      <c r="T33" s="52"/>
      <c r="U33" s="2">
        <v>3</v>
      </c>
      <c r="V33" s="27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 x14ac:dyDescent="0.3">
      <c r="B34" s="278"/>
      <c r="C34" s="274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276"/>
      <c r="W34" s="105">
        <v>26.5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27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277"/>
      <c r="W36" s="106">
        <f>W30*4+W34*4+W32*9</f>
        <v>729.5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3" s="41" customFormat="1" ht="27.95" customHeight="1" x14ac:dyDescent="0.3">
      <c r="B37" s="36">
        <v>1</v>
      </c>
      <c r="C37" s="274"/>
      <c r="D37" s="37" t="str">
        <f>'107.1月菜單'!R22</f>
        <v>義大利麵</v>
      </c>
      <c r="E37" s="37" t="s">
        <v>49</v>
      </c>
      <c r="F37" s="37"/>
      <c r="G37" s="37" t="str">
        <f>'107.1月菜單'!R23</f>
        <v>無骨雞排(炸)</v>
      </c>
      <c r="H37" s="37" t="s">
        <v>251</v>
      </c>
      <c r="I37" s="37"/>
      <c r="J37" s="37" t="str">
        <f>'107.1月菜單'!R24</f>
        <v>小饅頭(冷)</v>
      </c>
      <c r="K37" s="37" t="s">
        <v>316</v>
      </c>
      <c r="L37" s="37"/>
      <c r="M37" s="37" t="str">
        <f>'107.1月菜單'!R25</f>
        <v>雙色花椰菜</v>
      </c>
      <c r="N37" s="37" t="s">
        <v>49</v>
      </c>
      <c r="O37" s="37"/>
      <c r="P37" s="37" t="str">
        <f>'107.1月菜單'!R26</f>
        <v>淺色蔬菜</v>
      </c>
      <c r="Q37" s="37" t="s">
        <v>62</v>
      </c>
      <c r="R37" s="37"/>
      <c r="S37" s="37" t="str">
        <f>'107.1月菜單'!R27</f>
        <v>紫菜蛋花湯</v>
      </c>
      <c r="T37" s="37" t="s">
        <v>63</v>
      </c>
      <c r="U37" s="37"/>
      <c r="V37" s="275"/>
      <c r="W37" s="38" t="s">
        <v>44</v>
      </c>
      <c r="X37" s="39" t="s">
        <v>19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3" ht="27.95" customHeight="1" x14ac:dyDescent="0.3">
      <c r="B38" s="42" t="s">
        <v>8</v>
      </c>
      <c r="C38" s="274"/>
      <c r="D38" s="3" t="s">
        <v>313</v>
      </c>
      <c r="E38" s="3"/>
      <c r="F38" s="2">
        <v>140</v>
      </c>
      <c r="G38" s="117" t="s">
        <v>102</v>
      </c>
      <c r="H38" s="119"/>
      <c r="I38" s="117">
        <v>80</v>
      </c>
      <c r="J38" s="3" t="s">
        <v>338</v>
      </c>
      <c r="K38" s="2" t="s">
        <v>339</v>
      </c>
      <c r="L38" s="3">
        <v>30</v>
      </c>
      <c r="M38" s="2" t="s">
        <v>210</v>
      </c>
      <c r="N38" s="2"/>
      <c r="O38" s="2">
        <v>60</v>
      </c>
      <c r="P38" s="2" t="s">
        <v>74</v>
      </c>
      <c r="Q38" s="3"/>
      <c r="R38" s="2">
        <v>100</v>
      </c>
      <c r="S38" s="3" t="s">
        <v>317</v>
      </c>
      <c r="T38" s="2"/>
      <c r="U38" s="2">
        <v>1</v>
      </c>
      <c r="V38" s="276"/>
      <c r="W38" s="110">
        <v>106.5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3" ht="27.95" customHeight="1" x14ac:dyDescent="0.3">
      <c r="B39" s="42">
        <v>19</v>
      </c>
      <c r="C39" s="274"/>
      <c r="D39" s="3" t="s">
        <v>314</v>
      </c>
      <c r="E39" s="3"/>
      <c r="F39" s="2">
        <v>10</v>
      </c>
      <c r="G39" s="3"/>
      <c r="H39" s="52"/>
      <c r="I39" s="2"/>
      <c r="J39" s="3"/>
      <c r="K39" s="2"/>
      <c r="L39" s="3"/>
      <c r="M39" s="2" t="s">
        <v>128</v>
      </c>
      <c r="N39" s="2"/>
      <c r="O39" s="2">
        <v>20</v>
      </c>
      <c r="P39" s="2"/>
      <c r="Q39" s="3"/>
      <c r="R39" s="2"/>
      <c r="S39" s="3" t="s">
        <v>281</v>
      </c>
      <c r="T39" s="2"/>
      <c r="U39" s="2">
        <v>10</v>
      </c>
      <c r="V39" s="276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3" ht="27.95" customHeight="1" x14ac:dyDescent="0.3">
      <c r="B40" s="42" t="s">
        <v>10</v>
      </c>
      <c r="C40" s="274"/>
      <c r="D40" s="3" t="s">
        <v>315</v>
      </c>
      <c r="E40" s="3"/>
      <c r="F40" s="2">
        <v>10</v>
      </c>
      <c r="G40" s="2"/>
      <c r="H40" s="3"/>
      <c r="I40" s="2"/>
      <c r="J40" s="3"/>
      <c r="K40" s="52"/>
      <c r="L40" s="3"/>
      <c r="M40" s="2" t="s">
        <v>132</v>
      </c>
      <c r="N40" s="52"/>
      <c r="O40" s="2">
        <v>5</v>
      </c>
      <c r="P40" s="2"/>
      <c r="Q40" s="3"/>
      <c r="R40" s="2"/>
      <c r="S40" s="2"/>
      <c r="T40" s="52"/>
      <c r="U40" s="2"/>
      <c r="V40" s="276"/>
      <c r="W40" s="105">
        <v>25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3" ht="27.95" customHeight="1" x14ac:dyDescent="0.25">
      <c r="B41" s="278" t="s">
        <v>32</v>
      </c>
      <c r="C41" s="274"/>
      <c r="D41" s="3"/>
      <c r="E41" s="3"/>
      <c r="F41" s="2"/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2"/>
      <c r="T41" s="52"/>
      <c r="U41" s="2"/>
      <c r="V41" s="27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 x14ac:dyDescent="0.3">
      <c r="B42" s="278"/>
      <c r="C42" s="274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276"/>
      <c r="W42" s="105">
        <v>25.5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27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277"/>
      <c r="W44" s="106">
        <f>W38*4+W42*4+W40*9</f>
        <v>753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264"/>
      <c r="E46" s="264"/>
      <c r="F46" s="265"/>
      <c r="G46" s="265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abSelected="1" topLeftCell="B4" zoomScale="60" workbookViewId="0">
      <selection activeCell="Y19" sqref="Y19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271" t="s">
        <v>336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6"/>
      <c r="AB1" s="8"/>
    </row>
    <row r="2" spans="2:33" s="7" customFormat="1" ht="13.5" customHeight="1" x14ac:dyDescent="0.45">
      <c r="B2" s="272"/>
      <c r="C2" s="273"/>
      <c r="D2" s="273"/>
      <c r="E2" s="273"/>
      <c r="F2" s="273"/>
      <c r="G2" s="273"/>
      <c r="H2" s="115"/>
      <c r="I2" s="6"/>
      <c r="J2" s="6"/>
      <c r="K2" s="115"/>
      <c r="L2" s="6"/>
      <c r="M2" s="6"/>
      <c r="N2" s="115"/>
      <c r="O2" s="6"/>
      <c r="P2" s="6"/>
      <c r="Q2" s="115"/>
      <c r="R2" s="6"/>
      <c r="S2" s="6"/>
      <c r="T2" s="115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 x14ac:dyDescent="0.3">
      <c r="B5" s="36">
        <v>1</v>
      </c>
      <c r="C5" s="274"/>
      <c r="D5" s="37" t="str">
        <f>'107.1月菜單'!B31</f>
        <v>香Q米飯</v>
      </c>
      <c r="E5" s="37" t="s">
        <v>15</v>
      </c>
      <c r="F5" s="1" t="s">
        <v>16</v>
      </c>
      <c r="G5" s="37" t="str">
        <f>'107.1月菜單'!B32</f>
        <v>藥膳燒雞</v>
      </c>
      <c r="H5" s="37" t="s">
        <v>49</v>
      </c>
      <c r="I5" s="1" t="s">
        <v>16</v>
      </c>
      <c r="J5" s="37" t="str">
        <f>'107.1月菜單'!B33</f>
        <v>燒烤蔬菜肉排</v>
      </c>
      <c r="K5" s="37" t="s">
        <v>68</v>
      </c>
      <c r="L5" s="1" t="s">
        <v>16</v>
      </c>
      <c r="M5" s="37" t="str">
        <f>'107.1月菜單'!B34</f>
        <v>米血黑輪(加)</v>
      </c>
      <c r="N5" s="37" t="s">
        <v>49</v>
      </c>
      <c r="O5" s="1" t="s">
        <v>16</v>
      </c>
      <c r="P5" s="37" t="str">
        <f>'107.1月菜單'!B35</f>
        <v>深色蔬菜</v>
      </c>
      <c r="Q5" s="37" t="s">
        <v>18</v>
      </c>
      <c r="R5" s="1" t="s">
        <v>16</v>
      </c>
      <c r="S5" s="37" t="str">
        <f>'107.1月菜單'!B36</f>
        <v>日式豆腐湯(豆)</v>
      </c>
      <c r="T5" s="37" t="s">
        <v>17</v>
      </c>
      <c r="U5" s="1" t="s">
        <v>16</v>
      </c>
      <c r="V5" s="275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 x14ac:dyDescent="0.3">
      <c r="B6" s="42" t="s">
        <v>8</v>
      </c>
      <c r="C6" s="274"/>
      <c r="D6" s="2" t="s">
        <v>73</v>
      </c>
      <c r="E6" s="3"/>
      <c r="F6" s="2">
        <v>90</v>
      </c>
      <c r="G6" s="2" t="s">
        <v>131</v>
      </c>
      <c r="H6" s="2"/>
      <c r="I6" s="2">
        <v>40</v>
      </c>
      <c r="J6" s="2" t="s">
        <v>211</v>
      </c>
      <c r="K6" s="3"/>
      <c r="L6" s="2">
        <v>60</v>
      </c>
      <c r="M6" s="2" t="s">
        <v>212</v>
      </c>
      <c r="N6" s="136"/>
      <c r="O6" s="2">
        <v>20</v>
      </c>
      <c r="P6" s="2" t="s">
        <v>74</v>
      </c>
      <c r="Q6" s="2"/>
      <c r="R6" s="2">
        <v>100</v>
      </c>
      <c r="S6" s="3" t="s">
        <v>98</v>
      </c>
      <c r="T6" s="2"/>
      <c r="U6" s="2">
        <v>1</v>
      </c>
      <c r="V6" s="276"/>
      <c r="W6" s="110">
        <v>99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 x14ac:dyDescent="0.3">
      <c r="B7" s="42">
        <v>22</v>
      </c>
      <c r="C7" s="274"/>
      <c r="D7" s="2"/>
      <c r="E7" s="3"/>
      <c r="F7" s="2"/>
      <c r="G7" s="2" t="s">
        <v>216</v>
      </c>
      <c r="H7" s="2"/>
      <c r="I7" s="2">
        <v>40</v>
      </c>
      <c r="J7" s="2"/>
      <c r="K7" s="2"/>
      <c r="L7" s="2"/>
      <c r="M7" s="2" t="s">
        <v>319</v>
      </c>
      <c r="N7" s="117" t="s">
        <v>320</v>
      </c>
      <c r="O7" s="2">
        <v>20</v>
      </c>
      <c r="P7" s="2"/>
      <c r="Q7" s="2"/>
      <c r="R7" s="2"/>
      <c r="S7" s="3" t="s">
        <v>119</v>
      </c>
      <c r="T7" s="2" t="s">
        <v>135</v>
      </c>
      <c r="U7" s="2">
        <v>20</v>
      </c>
      <c r="V7" s="276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 x14ac:dyDescent="0.3">
      <c r="B8" s="42" t="s">
        <v>10</v>
      </c>
      <c r="C8" s="274"/>
      <c r="D8" s="2"/>
      <c r="E8" s="3"/>
      <c r="F8" s="2"/>
      <c r="G8" s="2" t="s">
        <v>318</v>
      </c>
      <c r="H8" s="52"/>
      <c r="I8" s="2">
        <v>40</v>
      </c>
      <c r="J8" s="2"/>
      <c r="K8" s="52"/>
      <c r="L8" s="2"/>
      <c r="M8" s="2"/>
      <c r="N8" s="118"/>
      <c r="O8" s="2"/>
      <c r="P8" s="2"/>
      <c r="Q8" s="52"/>
      <c r="R8" s="2"/>
      <c r="S8" s="2"/>
      <c r="T8" s="3"/>
      <c r="U8" s="2"/>
      <c r="V8" s="276"/>
      <c r="W8" s="105">
        <v>24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 x14ac:dyDescent="0.25">
      <c r="B9" s="278" t="s">
        <v>37</v>
      </c>
      <c r="C9" s="274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/>
      <c r="T9" s="3"/>
      <c r="U9" s="3"/>
      <c r="V9" s="27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 x14ac:dyDescent="0.3">
      <c r="B10" s="278"/>
      <c r="C10" s="274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2"/>
      <c r="U10" s="2"/>
      <c r="V10" s="276"/>
      <c r="W10" s="105">
        <v>26.6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27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277"/>
      <c r="W12" s="106">
        <f>W6*4+W10*4+W8*9</f>
        <v>718.4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 x14ac:dyDescent="0.3">
      <c r="B13" s="36">
        <v>1</v>
      </c>
      <c r="C13" s="274"/>
      <c r="D13" s="37" t="str">
        <f>'107.1月菜單'!F31</f>
        <v>麥片飯</v>
      </c>
      <c r="E13" s="37" t="s">
        <v>15</v>
      </c>
      <c r="F13" s="37"/>
      <c r="G13" s="37" t="str">
        <f>'107.1月菜單'!F32</f>
        <v>酥炸豬排(炸)</v>
      </c>
      <c r="H13" s="37" t="s">
        <v>77</v>
      </c>
      <c r="I13" s="37"/>
      <c r="J13" s="37" t="str">
        <f>'107.1月菜單'!F33</f>
        <v>客家小炒(豆)(海)</v>
      </c>
      <c r="K13" s="37" t="s">
        <v>100</v>
      </c>
      <c r="L13" s="37"/>
      <c r="M13" s="37" t="str">
        <f>'107.1月菜單'!F34</f>
        <v>白醬洋芋鮮蔬</v>
      </c>
      <c r="N13" s="37" t="s">
        <v>71</v>
      </c>
      <c r="O13" s="37"/>
      <c r="P13" s="37" t="str">
        <f>'107.1月菜單'!F35</f>
        <v>淺色蔬菜</v>
      </c>
      <c r="Q13" s="37" t="s">
        <v>18</v>
      </c>
      <c r="R13" s="37"/>
      <c r="S13" s="37" t="str">
        <f>'107.1月菜單'!F36</f>
        <v>菜頭湯/乳品</v>
      </c>
      <c r="T13" s="37" t="s">
        <v>17</v>
      </c>
      <c r="U13" s="37"/>
      <c r="V13" s="275" t="s">
        <v>342</v>
      </c>
      <c r="W13" s="38" t="s">
        <v>44</v>
      </c>
      <c r="X13" s="39" t="s">
        <v>19</v>
      </c>
      <c r="Y13" s="40">
        <v>4.8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 x14ac:dyDescent="0.3">
      <c r="B14" s="42" t="s">
        <v>8</v>
      </c>
      <c r="C14" s="274"/>
      <c r="D14" s="2" t="s">
        <v>73</v>
      </c>
      <c r="E14" s="2"/>
      <c r="F14" s="2">
        <v>60</v>
      </c>
      <c r="G14" s="2" t="s">
        <v>214</v>
      </c>
      <c r="H14" s="2"/>
      <c r="I14" s="2">
        <v>80</v>
      </c>
      <c r="J14" s="2" t="s">
        <v>99</v>
      </c>
      <c r="K14" s="3" t="s">
        <v>72</v>
      </c>
      <c r="L14" s="2">
        <v>20</v>
      </c>
      <c r="M14" s="117" t="s">
        <v>321</v>
      </c>
      <c r="N14" s="117"/>
      <c r="O14" s="117">
        <v>30</v>
      </c>
      <c r="P14" s="2" t="s">
        <v>74</v>
      </c>
      <c r="Q14" s="2"/>
      <c r="R14" s="2">
        <v>100</v>
      </c>
      <c r="S14" s="3" t="s">
        <v>215</v>
      </c>
      <c r="T14" s="2"/>
      <c r="U14" s="2">
        <v>40</v>
      </c>
      <c r="V14" s="276"/>
      <c r="W14" s="110">
        <v>96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 x14ac:dyDescent="0.3">
      <c r="B15" s="42">
        <v>23</v>
      </c>
      <c r="C15" s="274"/>
      <c r="D15" s="2" t="s">
        <v>325</v>
      </c>
      <c r="E15" s="2"/>
      <c r="F15" s="2">
        <v>30</v>
      </c>
      <c r="G15" s="2"/>
      <c r="H15" s="2"/>
      <c r="I15" s="2"/>
      <c r="J15" s="2" t="s">
        <v>213</v>
      </c>
      <c r="K15" s="2" t="s">
        <v>193</v>
      </c>
      <c r="L15" s="2">
        <v>20</v>
      </c>
      <c r="M15" s="117" t="s">
        <v>322</v>
      </c>
      <c r="N15" s="117"/>
      <c r="O15" s="117">
        <v>40</v>
      </c>
      <c r="P15" s="2"/>
      <c r="Q15" s="2"/>
      <c r="R15" s="2"/>
      <c r="S15" s="3"/>
      <c r="T15" s="2"/>
      <c r="U15" s="2"/>
      <c r="V15" s="276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 x14ac:dyDescent="0.3">
      <c r="B16" s="42" t="s">
        <v>10</v>
      </c>
      <c r="C16" s="274"/>
      <c r="D16" s="52"/>
      <c r="E16" s="52"/>
      <c r="F16" s="2"/>
      <c r="G16" s="2"/>
      <c r="H16" s="52"/>
      <c r="I16" s="2"/>
      <c r="J16" s="2"/>
      <c r="K16" s="52"/>
      <c r="L16" s="2"/>
      <c r="M16" s="117" t="s">
        <v>323</v>
      </c>
      <c r="N16" s="118"/>
      <c r="O16" s="117">
        <v>10</v>
      </c>
      <c r="P16" s="2"/>
      <c r="Q16" s="52"/>
      <c r="R16" s="2"/>
      <c r="S16" s="2"/>
      <c r="T16" s="3"/>
      <c r="U16" s="2"/>
      <c r="V16" s="276"/>
      <c r="W16" s="105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 x14ac:dyDescent="0.25">
      <c r="B17" s="278" t="s">
        <v>38</v>
      </c>
      <c r="C17" s="274"/>
      <c r="D17" s="52"/>
      <c r="E17" s="52"/>
      <c r="F17" s="2"/>
      <c r="G17" s="2"/>
      <c r="H17" s="52"/>
      <c r="I17" s="2"/>
      <c r="J17" s="2"/>
      <c r="K17" s="52"/>
      <c r="L17" s="2"/>
      <c r="M17" s="3" t="s">
        <v>324</v>
      </c>
      <c r="N17" s="52"/>
      <c r="O17" s="2">
        <v>5</v>
      </c>
      <c r="P17" s="2"/>
      <c r="Q17" s="52"/>
      <c r="R17" s="2"/>
      <c r="S17" s="3"/>
      <c r="T17" s="3"/>
      <c r="U17" s="3"/>
      <c r="V17" s="27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278"/>
      <c r="C18" s="27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31"/>
      <c r="T18" s="131"/>
      <c r="U18" s="131"/>
      <c r="V18" s="276"/>
      <c r="W18" s="105">
        <v>26.9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27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277"/>
      <c r="W20" s="106">
        <f>W14*4+W18*4+W16*9</f>
        <v>716.6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 x14ac:dyDescent="0.3">
      <c r="B21" s="64">
        <v>1</v>
      </c>
      <c r="C21" s="274"/>
      <c r="D21" s="37" t="str">
        <f>'107.1月菜單'!J31</f>
        <v>香Q米飯</v>
      </c>
      <c r="E21" s="37" t="s">
        <v>15</v>
      </c>
      <c r="F21" s="37"/>
      <c r="G21" s="37" t="str">
        <f>'107.1月菜單'!J32</f>
        <v>蔥爆肉片</v>
      </c>
      <c r="H21" s="37" t="s">
        <v>260</v>
      </c>
      <c r="I21" s="37"/>
      <c r="J21" s="37" t="str">
        <f>'107.1月菜單'!J33</f>
        <v>洋芋薯餅(炸)(加)</v>
      </c>
      <c r="K21" s="37" t="s">
        <v>77</v>
      </c>
      <c r="L21" s="37"/>
      <c r="M21" s="37" t="str">
        <f>'107.1月菜單'!J34</f>
        <v>宮保高麗菜</v>
      </c>
      <c r="N21" s="37" t="s">
        <v>49</v>
      </c>
      <c r="O21" s="37"/>
      <c r="P21" s="37" t="str">
        <f>'107.1月菜單'!J35</f>
        <v>深色蔬菜</v>
      </c>
      <c r="Q21" s="37" t="s">
        <v>18</v>
      </c>
      <c r="R21" s="37"/>
      <c r="S21" s="37" t="str">
        <f>'107.1月菜單'!J36</f>
        <v>紫菜蛋花湯</v>
      </c>
      <c r="T21" s="37" t="s">
        <v>17</v>
      </c>
      <c r="U21" s="37"/>
      <c r="V21" s="275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274"/>
      <c r="D22" s="2" t="s">
        <v>24</v>
      </c>
      <c r="E22" s="3"/>
      <c r="F22" s="2">
        <v>100</v>
      </c>
      <c r="G22" s="2" t="s">
        <v>256</v>
      </c>
      <c r="H22" s="2"/>
      <c r="I22" s="2">
        <v>80</v>
      </c>
      <c r="J22" s="2" t="s">
        <v>327</v>
      </c>
      <c r="K22" s="2" t="s">
        <v>203</v>
      </c>
      <c r="L22" s="2">
        <v>60</v>
      </c>
      <c r="M22" s="2" t="s">
        <v>328</v>
      </c>
      <c r="N22" s="3"/>
      <c r="O22" s="2">
        <v>60</v>
      </c>
      <c r="P22" s="2" t="s">
        <v>74</v>
      </c>
      <c r="Q22" s="2"/>
      <c r="R22" s="2">
        <v>100</v>
      </c>
      <c r="S22" s="3" t="s">
        <v>195</v>
      </c>
      <c r="T22" s="2"/>
      <c r="U22" s="2">
        <v>2</v>
      </c>
      <c r="V22" s="276"/>
      <c r="W22" s="110">
        <v>100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24</v>
      </c>
      <c r="C23" s="274"/>
      <c r="D23" s="2"/>
      <c r="E23" s="3"/>
      <c r="F23" s="2"/>
      <c r="G23" s="2" t="s">
        <v>326</v>
      </c>
      <c r="H23" s="2"/>
      <c r="I23" s="2">
        <v>20</v>
      </c>
      <c r="J23" s="2"/>
      <c r="K23" s="2"/>
      <c r="L23" s="2"/>
      <c r="M23" s="2" t="s">
        <v>329</v>
      </c>
      <c r="N23" s="3"/>
      <c r="O23" s="2">
        <v>20</v>
      </c>
      <c r="P23" s="2"/>
      <c r="Q23" s="2"/>
      <c r="R23" s="2"/>
      <c r="S23" s="2" t="s">
        <v>196</v>
      </c>
      <c r="T23" s="52"/>
      <c r="U23" s="2">
        <v>10</v>
      </c>
      <c r="V23" s="276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 x14ac:dyDescent="0.4">
      <c r="B24" s="65" t="s">
        <v>10</v>
      </c>
      <c r="C24" s="274"/>
      <c r="D24" s="3"/>
      <c r="E24" s="3"/>
      <c r="F24" s="3"/>
      <c r="G24" s="2"/>
      <c r="H24" s="52"/>
      <c r="I24" s="2"/>
      <c r="J24" s="2"/>
      <c r="K24" s="2"/>
      <c r="L24" s="2"/>
      <c r="M24" s="2"/>
      <c r="N24" s="52"/>
      <c r="O24" s="2"/>
      <c r="P24" s="2"/>
      <c r="Q24" s="52"/>
      <c r="R24" s="2"/>
      <c r="S24" s="3"/>
      <c r="T24" s="2"/>
      <c r="U24" s="2"/>
      <c r="V24" s="276"/>
      <c r="W24" s="105">
        <v>26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280" t="s">
        <v>39</v>
      </c>
      <c r="C25" s="274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2"/>
      <c r="T25" s="52"/>
      <c r="U25" s="2"/>
      <c r="V25" s="27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280"/>
      <c r="C26" s="27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102"/>
      <c r="U26" s="2"/>
      <c r="V26" s="276"/>
      <c r="W26" s="105">
        <v>26.1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27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277"/>
      <c r="W28" s="106">
        <f>W22*4+W26*4+W24*9</f>
        <v>738.4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 x14ac:dyDescent="0.3">
      <c r="B29" s="36"/>
      <c r="C29" s="27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275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/>
      <c r="C30" s="274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76"/>
      <c r="W30" s="110"/>
      <c r="X30" s="43"/>
      <c r="Y30" s="44"/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/>
      <c r="C31" s="274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52"/>
      <c r="U31" s="2"/>
      <c r="V31" s="276"/>
      <c r="W31" s="47"/>
      <c r="X31" s="48"/>
      <c r="Y31" s="44"/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/>
      <c r="C32" s="274"/>
      <c r="D32" s="52"/>
      <c r="E32" s="52"/>
      <c r="F32" s="2"/>
      <c r="G32" s="2"/>
      <c r="H32" s="52"/>
      <c r="I32" s="2"/>
      <c r="J32" s="2"/>
      <c r="K32" s="52"/>
      <c r="L32" s="2"/>
      <c r="M32" s="2"/>
      <c r="N32" s="3"/>
      <c r="O32" s="2"/>
      <c r="P32" s="2"/>
      <c r="Q32" s="52"/>
      <c r="R32" s="2"/>
      <c r="S32" s="2"/>
      <c r="T32" s="52"/>
      <c r="U32" s="2"/>
      <c r="V32" s="276"/>
      <c r="W32" s="105"/>
      <c r="X32" s="48"/>
      <c r="Y32" s="44"/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278"/>
      <c r="C33" s="274"/>
      <c r="D33" s="52"/>
      <c r="E33" s="52"/>
      <c r="F33" s="2"/>
      <c r="G33" s="2"/>
      <c r="H33" s="52"/>
      <c r="I33" s="2"/>
      <c r="J33" s="2"/>
      <c r="K33" s="52"/>
      <c r="L33" s="2"/>
      <c r="M33" s="2"/>
      <c r="N33" s="3"/>
      <c r="O33" s="2"/>
      <c r="P33" s="2"/>
      <c r="Q33" s="52"/>
      <c r="R33" s="2"/>
      <c r="S33" s="2"/>
      <c r="T33" s="52"/>
      <c r="U33" s="2"/>
      <c r="V33" s="276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278"/>
      <c r="C34" s="274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52"/>
      <c r="U34" s="2"/>
      <c r="V34" s="276"/>
      <c r="W34" s="105"/>
      <c r="X34" s="98"/>
      <c r="Y34" s="53"/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/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276"/>
      <c r="W35" s="47"/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277"/>
      <c r="W36" s="106"/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6" s="41" customFormat="1" ht="27.95" customHeight="1" x14ac:dyDescent="0.3">
      <c r="B37" s="36"/>
      <c r="C37" s="27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275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6" ht="27.95" customHeight="1" x14ac:dyDescent="0.3">
      <c r="B38" s="42"/>
      <c r="C38" s="274"/>
      <c r="D38" s="3"/>
      <c r="E38" s="3"/>
      <c r="F38" s="2"/>
      <c r="G38" s="2"/>
      <c r="H38" s="3"/>
      <c r="I38" s="2"/>
      <c r="J38" s="119"/>
      <c r="K38" s="119"/>
      <c r="L38" s="119"/>
      <c r="M38" s="69"/>
      <c r="N38" s="138"/>
      <c r="O38" s="140"/>
      <c r="P38" s="2"/>
      <c r="Q38" s="3"/>
      <c r="R38" s="2"/>
      <c r="S38" s="2"/>
      <c r="T38" s="2"/>
      <c r="U38" s="2"/>
      <c r="V38" s="276"/>
      <c r="W38" s="110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6" ht="27.95" customHeight="1" x14ac:dyDescent="0.3">
      <c r="B39" s="42"/>
      <c r="C39" s="274"/>
      <c r="D39" s="3"/>
      <c r="E39" s="3"/>
      <c r="F39" s="2"/>
      <c r="G39" s="2"/>
      <c r="H39" s="3"/>
      <c r="I39" s="2"/>
      <c r="J39" s="119"/>
      <c r="K39" s="119"/>
      <c r="L39" s="119"/>
      <c r="M39" s="69"/>
      <c r="N39" s="149"/>
      <c r="O39" s="141"/>
      <c r="P39" s="2"/>
      <c r="Q39" s="3"/>
      <c r="R39" s="2"/>
      <c r="S39" s="2"/>
      <c r="T39" s="2"/>
      <c r="U39" s="2"/>
      <c r="V39" s="276"/>
      <c r="W39" s="47"/>
      <c r="X39" s="48"/>
      <c r="Y39" s="44"/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6" ht="27.95" customHeight="1" x14ac:dyDescent="0.3">
      <c r="B40" s="42"/>
      <c r="C40" s="274"/>
      <c r="D40" s="3"/>
      <c r="E40" s="3"/>
      <c r="F40" s="2"/>
      <c r="G40" s="2"/>
      <c r="H40" s="3"/>
      <c r="I40" s="2"/>
      <c r="J40" s="2"/>
      <c r="K40" s="136"/>
      <c r="L40" s="119"/>
      <c r="M40" s="69"/>
      <c r="N40" s="142"/>
      <c r="O40" s="141"/>
      <c r="P40" s="2"/>
      <c r="Q40" s="3"/>
      <c r="R40" s="2"/>
      <c r="S40" s="2"/>
      <c r="T40" s="3"/>
      <c r="U40" s="2"/>
      <c r="V40" s="276"/>
      <c r="W40" s="105"/>
      <c r="X40" s="48"/>
      <c r="Y40" s="44"/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6" ht="27.95" customHeight="1" x14ac:dyDescent="0.25">
      <c r="B41" s="278"/>
      <c r="C41" s="274"/>
      <c r="D41" s="3"/>
      <c r="E41" s="3"/>
      <c r="F41" s="2"/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3"/>
      <c r="T41" s="3"/>
      <c r="U41" s="3"/>
      <c r="V41" s="276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6" ht="27.95" customHeight="1" x14ac:dyDescent="0.3">
      <c r="B42" s="278"/>
      <c r="C42" s="274"/>
      <c r="D42" s="52"/>
      <c r="E42" s="52"/>
      <c r="F42" s="2"/>
      <c r="G42" s="2"/>
      <c r="H42" s="52"/>
      <c r="I42" s="2"/>
      <c r="J42" s="3"/>
      <c r="K42" s="2"/>
      <c r="L42" s="3"/>
      <c r="M42" s="2"/>
      <c r="N42" s="52"/>
      <c r="O42" s="2"/>
      <c r="P42" s="2"/>
      <c r="Q42" s="52"/>
      <c r="R42" s="2"/>
      <c r="S42" s="3"/>
      <c r="T42" s="52"/>
      <c r="U42" s="3"/>
      <c r="V42" s="276"/>
      <c r="W42" s="105"/>
      <c r="X42" s="98"/>
      <c r="Y42" s="53"/>
      <c r="Z42" s="19"/>
      <c r="AA42" s="20" t="s">
        <v>35</v>
      </c>
      <c r="AE42" s="20">
        <f>AB42*15</f>
        <v>0</v>
      </c>
      <c r="AG42" s="110"/>
    </row>
    <row r="43" spans="2:36" ht="27.95" customHeight="1" x14ac:dyDescent="0.25">
      <c r="B43" s="54"/>
      <c r="C43" s="55"/>
      <c r="D43" s="52"/>
      <c r="E43" s="52"/>
      <c r="F43" s="2"/>
      <c r="G43" s="2"/>
      <c r="H43" s="52"/>
      <c r="I43" s="2"/>
      <c r="J43" s="3"/>
      <c r="K43" s="52"/>
      <c r="L43" s="3"/>
      <c r="M43" s="130"/>
      <c r="N43" s="139"/>
      <c r="O43" s="2"/>
      <c r="P43" s="2"/>
      <c r="Q43" s="52"/>
      <c r="R43" s="2"/>
      <c r="S43" s="3"/>
      <c r="T43" s="52"/>
      <c r="U43" s="3"/>
      <c r="V43" s="276"/>
      <c r="W43" s="47"/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277"/>
      <c r="W44" s="106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264"/>
      <c r="E46" s="264"/>
      <c r="F46" s="265"/>
      <c r="G46" s="265"/>
      <c r="H46" s="90"/>
      <c r="I46" s="20"/>
      <c r="J46" s="20"/>
      <c r="K46" s="90"/>
      <c r="L46" s="20"/>
      <c r="M46" s="143"/>
      <c r="N46" s="144"/>
      <c r="O46" s="144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43"/>
      <c r="N47" s="144"/>
      <c r="O47" s="144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107.1月菜單</vt:lpstr>
      <vt:lpstr>第一週明細</vt:lpstr>
      <vt:lpstr>第二週明細</vt:lpstr>
      <vt:lpstr>第三週明細</vt:lpstr>
      <vt:lpstr>第四週明細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2017-12-06T02:04:22Z</cp:lastPrinted>
  <dcterms:created xsi:type="dcterms:W3CDTF">2013-10-17T10:44:48Z</dcterms:created>
  <dcterms:modified xsi:type="dcterms:W3CDTF">2017-12-11T01:48:47Z</dcterms:modified>
</cp:coreProperties>
</file>