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30" activeTab="4"/>
  </bookViews>
  <sheets>
    <sheet name="106.10月菜單" sheetId="6" r:id="rId1"/>
    <sheet name="第一週明細)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W6" i="2" l="1"/>
  <c r="D13" i="3" l="1"/>
  <c r="D5" i="3"/>
  <c r="W8" i="2"/>
  <c r="W12" i="8"/>
  <c r="W20" i="2" l="1"/>
  <c r="W44" i="4"/>
  <c r="W20" i="8"/>
  <c r="W44" i="7"/>
  <c r="W36" i="7"/>
  <c r="W28" i="7"/>
  <c r="W20" i="7"/>
  <c r="W12" i="7"/>
  <c r="W36" i="4"/>
  <c r="W28" i="4"/>
  <c r="W20" i="4"/>
  <c r="W12" i="4"/>
  <c r="W44" i="3"/>
  <c r="W36" i="3"/>
  <c r="W28" i="3"/>
  <c r="W36" i="2"/>
  <c r="W44" i="2"/>
  <c r="W10" i="2"/>
  <c r="M37" i="7" l="1"/>
  <c r="J37" i="7"/>
  <c r="G37" i="7"/>
  <c r="D37" i="7"/>
  <c r="M29" i="7"/>
  <c r="J29" i="7"/>
  <c r="G29" i="7"/>
  <c r="D29" i="7"/>
  <c r="M21" i="7"/>
  <c r="J21" i="7"/>
  <c r="G21" i="7"/>
  <c r="D21" i="7"/>
  <c r="J5" i="7"/>
  <c r="G5" i="7"/>
  <c r="M37" i="4"/>
  <c r="J37" i="4"/>
  <c r="G37" i="4"/>
  <c r="D37" i="4"/>
  <c r="J37" i="3" l="1"/>
  <c r="G37" i="3"/>
  <c r="M21" i="3" l="1"/>
  <c r="J21" i="3"/>
  <c r="G21" i="3"/>
  <c r="S13" i="2" l="1"/>
  <c r="P13" i="2"/>
  <c r="M13" i="2"/>
  <c r="J13" i="2"/>
  <c r="G13" i="2"/>
  <c r="D13" i="2"/>
  <c r="S5" i="2"/>
  <c r="P5" i="2"/>
  <c r="M5" i="2"/>
  <c r="J5" i="2"/>
  <c r="G5" i="2"/>
  <c r="D5" i="2"/>
  <c r="D21" i="2"/>
  <c r="E10" i="6"/>
  <c r="E9" i="6"/>
  <c r="C10" i="6"/>
  <c r="I9" i="6"/>
  <c r="G10" i="6"/>
  <c r="G9" i="6" l="1"/>
  <c r="I10" i="6"/>
  <c r="W12" i="2"/>
  <c r="C9" i="6" s="1"/>
  <c r="S13" i="8" l="1"/>
  <c r="P13" i="8"/>
  <c r="M13" i="8"/>
  <c r="J13" i="8"/>
  <c r="G13" i="8"/>
  <c r="D13" i="8"/>
  <c r="S5" i="8"/>
  <c r="P5" i="8"/>
  <c r="M5" i="8"/>
  <c r="J5" i="8"/>
  <c r="G5" i="8"/>
  <c r="D5" i="8"/>
  <c r="I45" i="6"/>
  <c r="I46" i="6"/>
  <c r="G46" i="6"/>
  <c r="E45" i="6"/>
  <c r="C46" i="6"/>
  <c r="G45" i="6" l="1"/>
  <c r="C45" i="6"/>
  <c r="E46" i="6"/>
  <c r="AE42" i="8" l="1"/>
  <c r="AD41" i="8"/>
  <c r="AF41" i="8" s="1"/>
  <c r="AE40" i="8"/>
  <c r="AC40" i="8"/>
  <c r="AF40" i="8" s="1"/>
  <c r="AD39" i="8"/>
  <c r="AF39" i="8" s="1"/>
  <c r="AC39" i="8"/>
  <c r="AE38" i="8"/>
  <c r="AC38" i="8"/>
  <c r="AC43" i="8" s="1"/>
  <c r="AE34" i="8"/>
  <c r="AD33" i="8"/>
  <c r="AF33" i="8" s="1"/>
  <c r="AE32" i="8"/>
  <c r="AC32" i="8"/>
  <c r="AD31" i="8"/>
  <c r="AC31" i="8"/>
  <c r="AE30" i="8"/>
  <c r="AC30" i="8"/>
  <c r="AF30" i="8" s="1"/>
  <c r="AE26" i="8"/>
  <c r="AD25" i="8"/>
  <c r="AF25" i="8" s="1"/>
  <c r="AE24" i="8"/>
  <c r="AC24" i="8"/>
  <c r="AD23" i="8"/>
  <c r="AC23" i="8"/>
  <c r="AF23" i="8" s="1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C11" i="8" s="1"/>
  <c r="AE6" i="8"/>
  <c r="AE11" i="8" s="1"/>
  <c r="AC6" i="8"/>
  <c r="AE35" i="8" l="1"/>
  <c r="AD11" i="8"/>
  <c r="AF11" i="8" s="1"/>
  <c r="AD27" i="8"/>
  <c r="AE43" i="8"/>
  <c r="AF8" i="8"/>
  <c r="AC27" i="8"/>
  <c r="AF27" i="8" s="1"/>
  <c r="AE28" i="8" s="1"/>
  <c r="AF24" i="8"/>
  <c r="AD35" i="8"/>
  <c r="AF7" i="8"/>
  <c r="AE19" i="8"/>
  <c r="AC35" i="8"/>
  <c r="AD43" i="8"/>
  <c r="AD19" i="8"/>
  <c r="AF32" i="8"/>
  <c r="AF38" i="8"/>
  <c r="AC19" i="8"/>
  <c r="AF19" i="8" s="1"/>
  <c r="AC20" i="8" s="1"/>
  <c r="AE27" i="8"/>
  <c r="AF43" i="8"/>
  <c r="AD44" i="8" s="1"/>
  <c r="AF16" i="8"/>
  <c r="AF14" i="8"/>
  <c r="AF6" i="8"/>
  <c r="AF15" i="8"/>
  <c r="AF22" i="8"/>
  <c r="AF31" i="8"/>
  <c r="AD12" i="8" l="1"/>
  <c r="AE12" i="8"/>
  <c r="AC12" i="8"/>
  <c r="AE20" i="8"/>
  <c r="AF35" i="8"/>
  <c r="AD36" i="8" s="1"/>
  <c r="AD28" i="8"/>
  <c r="AD20" i="8"/>
  <c r="AC28" i="8"/>
  <c r="AC44" i="8"/>
  <c r="AE44" i="8"/>
  <c r="AE36" i="8"/>
  <c r="AC36" i="8"/>
  <c r="K37" i="6" l="1"/>
  <c r="S37" i="7"/>
  <c r="P37" i="7"/>
  <c r="S29" i="7"/>
  <c r="P29" i="7"/>
  <c r="S21" i="7"/>
  <c r="P21" i="7"/>
  <c r="S13" i="7"/>
  <c r="P13" i="7"/>
  <c r="M13" i="7"/>
  <c r="J13" i="7"/>
  <c r="G13" i="7"/>
  <c r="D13" i="7"/>
  <c r="S5" i="7"/>
  <c r="P5" i="7"/>
  <c r="M5" i="7"/>
  <c r="D5" i="7"/>
  <c r="S37" i="4"/>
  <c r="P37" i="4"/>
  <c r="D37" i="2"/>
  <c r="G37" i="2"/>
  <c r="U37" i="6" l="1"/>
  <c r="U36" i="6"/>
  <c r="S37" i="6"/>
  <c r="U28" i="6"/>
  <c r="U27" i="6"/>
  <c r="S27" i="6" l="1"/>
  <c r="S28" i="6"/>
  <c r="S36" i="6"/>
  <c r="S37" i="2" l="1"/>
  <c r="P37" i="2"/>
  <c r="M37" i="2"/>
  <c r="J37" i="2"/>
  <c r="S29" i="2"/>
  <c r="P29" i="2"/>
  <c r="M29" i="2"/>
  <c r="J29" i="2"/>
  <c r="G29" i="2"/>
  <c r="D29" i="2"/>
  <c r="AE42" i="7"/>
  <c r="AD41" i="7"/>
  <c r="AF41" i="7" s="1"/>
  <c r="AE40" i="7"/>
  <c r="AC40" i="7"/>
  <c r="AD39" i="7"/>
  <c r="AC39" i="7"/>
  <c r="AF39" i="7" s="1"/>
  <c r="AE38" i="7"/>
  <c r="AC38" i="7"/>
  <c r="AE34" i="7"/>
  <c r="Q37" i="6"/>
  <c r="AD33" i="7"/>
  <c r="AF33" i="7" s="1"/>
  <c r="AE32" i="7"/>
  <c r="AC32" i="7"/>
  <c r="Q36" i="6"/>
  <c r="AD31" i="7"/>
  <c r="AD35" i="7" s="1"/>
  <c r="AC31" i="7"/>
  <c r="AE30" i="7"/>
  <c r="AC30" i="7"/>
  <c r="O37" i="6"/>
  <c r="AE26" i="7"/>
  <c r="M37" i="6"/>
  <c r="AD25" i="7"/>
  <c r="AE24" i="7"/>
  <c r="AF24" i="7" s="1"/>
  <c r="AC24" i="7"/>
  <c r="M36" i="6"/>
  <c r="AD23" i="7"/>
  <c r="AF23" i="7" s="1"/>
  <c r="AC23" i="7"/>
  <c r="AE22" i="7"/>
  <c r="AC22" i="7"/>
  <c r="AC27" i="7" s="1"/>
  <c r="AE18" i="7"/>
  <c r="I37" i="6"/>
  <c r="AD17" i="7"/>
  <c r="AE16" i="7"/>
  <c r="AC16" i="7"/>
  <c r="I36" i="6"/>
  <c r="AD15" i="7"/>
  <c r="AC15" i="7"/>
  <c r="AF15" i="7" s="1"/>
  <c r="AE14" i="7"/>
  <c r="AC14" i="7"/>
  <c r="G37" i="6"/>
  <c r="AE10" i="7"/>
  <c r="E37" i="6"/>
  <c r="AF9" i="7"/>
  <c r="AD9" i="7"/>
  <c r="AE8" i="7"/>
  <c r="AC8" i="7"/>
  <c r="AF8" i="7" s="1"/>
  <c r="E36" i="6"/>
  <c r="AD7" i="7"/>
  <c r="AD11" i="7" s="1"/>
  <c r="AC7" i="7"/>
  <c r="AF7" i="7" s="1"/>
  <c r="AE6" i="7"/>
  <c r="AC6" i="7"/>
  <c r="C37" i="6"/>
  <c r="AE19" i="7" l="1"/>
  <c r="AC11" i="7"/>
  <c r="AF14" i="7"/>
  <c r="AE43" i="7"/>
  <c r="AC19" i="7"/>
  <c r="AF32" i="7"/>
  <c r="AD43" i="7"/>
  <c r="AF43" i="7" s="1"/>
  <c r="AE44" i="7" s="1"/>
  <c r="AE11" i="7"/>
  <c r="AF11" i="7" s="1"/>
  <c r="AC12" i="7" s="1"/>
  <c r="AE27" i="7"/>
  <c r="AD27" i="7"/>
  <c r="AF40" i="7"/>
  <c r="AD19" i="7"/>
  <c r="AF19" i="7" s="1"/>
  <c r="AC43" i="7"/>
  <c r="AF16" i="7"/>
  <c r="AC35" i="7"/>
  <c r="AF38" i="7"/>
  <c r="K36" i="6"/>
  <c r="G36" i="6"/>
  <c r="O36" i="6"/>
  <c r="C36" i="6"/>
  <c r="AF27" i="7"/>
  <c r="AE28" i="7" s="1"/>
  <c r="AE35" i="7"/>
  <c r="AF17" i="7"/>
  <c r="AF22" i="7"/>
  <c r="AF31" i="7"/>
  <c r="AF25" i="7"/>
  <c r="AF30" i="7"/>
  <c r="AF6" i="7"/>
  <c r="AE20" i="7" l="1"/>
  <c r="AC20" i="7"/>
  <c r="AD44" i="7"/>
  <c r="AD20" i="7"/>
  <c r="AE12" i="7"/>
  <c r="AD12" i="7"/>
  <c r="AC28" i="7"/>
  <c r="AC44" i="7"/>
  <c r="AD28" i="7"/>
  <c r="AF35" i="7"/>
  <c r="AE36" i="7" s="1"/>
  <c r="AD36" i="7" l="1"/>
  <c r="AC36" i="7"/>
  <c r="O10" i="6" l="1"/>
  <c r="O27" i="6" l="1"/>
  <c r="S29" i="4" l="1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Q28" i="6"/>
  <c r="Q27" i="6"/>
  <c r="O28" i="6"/>
  <c r="M28" i="6"/>
  <c r="M27" i="6"/>
  <c r="K28" i="6"/>
  <c r="I28" i="6"/>
  <c r="I27" i="6"/>
  <c r="G28" i="6"/>
  <c r="E28" i="6"/>
  <c r="E27" i="6"/>
  <c r="C28" i="6"/>
  <c r="K18" i="6" l="1"/>
  <c r="K19" i="6"/>
  <c r="K27" i="6"/>
  <c r="G27" i="6"/>
  <c r="C27" i="6"/>
  <c r="S18" i="6"/>
  <c r="O18" i="6"/>
  <c r="U19" i="6" l="1"/>
  <c r="U18" i="6"/>
  <c r="S19" i="6"/>
  <c r="Q19" i="6"/>
  <c r="Q18" i="6"/>
  <c r="O19" i="6"/>
  <c r="M19" i="6"/>
  <c r="M18" i="6"/>
  <c r="U10" i="6"/>
  <c r="U9" i="6"/>
  <c r="S10" i="6"/>
  <c r="S9" i="6"/>
  <c r="Q10" i="6"/>
  <c r="Q9" i="6"/>
  <c r="O9" i="6"/>
  <c r="S37" i="3"/>
  <c r="P37" i="3"/>
  <c r="M37" i="3"/>
  <c r="D37" i="3"/>
  <c r="S29" i="3"/>
  <c r="P29" i="3"/>
  <c r="M29" i="3"/>
  <c r="J29" i="3"/>
  <c r="G29" i="3"/>
  <c r="D29" i="3"/>
  <c r="S21" i="3"/>
  <c r="P21" i="3"/>
  <c r="D21" i="3"/>
  <c r="AC14" i="2"/>
  <c r="AE14" i="2"/>
  <c r="AE19" i="2" s="1"/>
  <c r="AC15" i="2"/>
  <c r="AD15" i="2"/>
  <c r="AC16" i="2"/>
  <c r="AF16" i="2" s="1"/>
  <c r="AE16" i="2"/>
  <c r="AD17" i="2"/>
  <c r="AF17" i="2"/>
  <c r="AE18" i="2"/>
  <c r="AC22" i="2"/>
  <c r="AE22" i="2"/>
  <c r="AC23" i="2"/>
  <c r="AC27" i="2" s="1"/>
  <c r="AD23" i="2"/>
  <c r="AC24" i="2"/>
  <c r="AE24" i="2"/>
  <c r="AD25" i="2"/>
  <c r="AF25" i="2"/>
  <c r="AE26" i="2"/>
  <c r="AC30" i="2"/>
  <c r="AE30" i="2"/>
  <c r="AE35" i="2" s="1"/>
  <c r="AC31" i="2"/>
  <c r="AD31" i="2"/>
  <c r="AF31" i="2" s="1"/>
  <c r="AC32" i="2"/>
  <c r="AC35" i="2" s="1"/>
  <c r="AE32" i="2"/>
  <c r="AF32" i="2" s="1"/>
  <c r="AD33" i="2"/>
  <c r="AE34" i="2"/>
  <c r="AC38" i="2"/>
  <c r="AC43" i="2" s="1"/>
  <c r="AE38" i="2"/>
  <c r="AC39" i="2"/>
  <c r="AD39" i="2"/>
  <c r="AF39" i="2" s="1"/>
  <c r="AC40" i="2"/>
  <c r="AE40" i="2"/>
  <c r="AF40" i="2" s="1"/>
  <c r="AD41" i="2"/>
  <c r="AF41" i="2" s="1"/>
  <c r="AE42" i="2"/>
  <c r="AC14" i="3"/>
  <c r="AE14" i="3"/>
  <c r="AC15" i="3"/>
  <c r="AF15" i="3" s="1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F39" i="3" s="1"/>
  <c r="AC40" i="3"/>
  <c r="AE40" i="3"/>
  <c r="AD41" i="3"/>
  <c r="AF41" i="3" s="1"/>
  <c r="AE42" i="3"/>
  <c r="AC6" i="4"/>
  <c r="AE6" i="4"/>
  <c r="AC7" i="4"/>
  <c r="AF7" i="4"/>
  <c r="AD7" i="4"/>
  <c r="AC8" i="4"/>
  <c r="AE8" i="4"/>
  <c r="AF8" i="4" s="1"/>
  <c r="AD9" i="4"/>
  <c r="AD11" i="4" s="1"/>
  <c r="AE10" i="4"/>
  <c r="AC14" i="4"/>
  <c r="AC19" i="4" s="1"/>
  <c r="AF14" i="4"/>
  <c r="AE14" i="4"/>
  <c r="AC15" i="4"/>
  <c r="AD15" i="4"/>
  <c r="AC16" i="4"/>
  <c r="AF16" i="4" s="1"/>
  <c r="AE16" i="4"/>
  <c r="AE19" i="4"/>
  <c r="AD17" i="4"/>
  <c r="AF17" i="4" s="1"/>
  <c r="AE18" i="4"/>
  <c r="AC22" i="4"/>
  <c r="AE22" i="4"/>
  <c r="AF22" i="4" s="1"/>
  <c r="AC23" i="4"/>
  <c r="AD23" i="4"/>
  <c r="AF23" i="4" s="1"/>
  <c r="AC24" i="4"/>
  <c r="AE24" i="4"/>
  <c r="AE27" i="4" s="1"/>
  <c r="AD25" i="4"/>
  <c r="AF25" i="4"/>
  <c r="AE26" i="4"/>
  <c r="AC30" i="4"/>
  <c r="AE30" i="4"/>
  <c r="AC31" i="4"/>
  <c r="AD31" i="4"/>
  <c r="AD35" i="4" s="1"/>
  <c r="AC32" i="4"/>
  <c r="AF32" i="4" s="1"/>
  <c r="AE32" i="4"/>
  <c r="AD33" i="4"/>
  <c r="AF33" i="4" s="1"/>
  <c r="AE34" i="4"/>
  <c r="AE35" i="4" s="1"/>
  <c r="AC38" i="4"/>
  <c r="AE38" i="4"/>
  <c r="AC39" i="4"/>
  <c r="AD39" i="4"/>
  <c r="AD43" i="4" s="1"/>
  <c r="AC40" i="4"/>
  <c r="AF40" i="4" s="1"/>
  <c r="AE40" i="4"/>
  <c r="AD41" i="4"/>
  <c r="AF41" i="4" s="1"/>
  <c r="AE42" i="4"/>
  <c r="AE43" i="4"/>
  <c r="AF22" i="2"/>
  <c r="AF14" i="2"/>
  <c r="AF33" i="2"/>
  <c r="AC27" i="4"/>
  <c r="AC43" i="4" l="1"/>
  <c r="AD19" i="4"/>
  <c r="AD27" i="2"/>
  <c r="AF39" i="4"/>
  <c r="AF31" i="4"/>
  <c r="AF15" i="4"/>
  <c r="AE11" i="4"/>
  <c r="AE27" i="2"/>
  <c r="AD19" i="2"/>
  <c r="AF15" i="2"/>
  <c r="AC35" i="4"/>
  <c r="AF35" i="4" s="1"/>
  <c r="AF24" i="4"/>
  <c r="AF38" i="2"/>
  <c r="AF30" i="2"/>
  <c r="AF38" i="4"/>
  <c r="AF6" i="4"/>
  <c r="AF24" i="2"/>
  <c r="AF19" i="4"/>
  <c r="AC20" i="4" s="1"/>
  <c r="AF43" i="4"/>
  <c r="AE44" i="4" s="1"/>
  <c r="AE43" i="2"/>
  <c r="AD35" i="2"/>
  <c r="AF35" i="2" s="1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35" i="3" s="1"/>
  <c r="AC36" i="3" s="1"/>
  <c r="AF16" i="3"/>
  <c r="AF14" i="3"/>
  <c r="AC43" i="3"/>
  <c r="AF32" i="3"/>
  <c r="AD43" i="3"/>
  <c r="AF40" i="3"/>
  <c r="AD35" i="3"/>
  <c r="AF22" i="3"/>
  <c r="AD19" i="3"/>
  <c r="AC19" i="3"/>
  <c r="AF31" i="3"/>
  <c r="AF23" i="3"/>
  <c r="AD36" i="4" l="1"/>
  <c r="AE36" i="4"/>
  <c r="AD28" i="2"/>
  <c r="AF27" i="2"/>
  <c r="AC28" i="2" s="1"/>
  <c r="AF27" i="3"/>
  <c r="AD28" i="3" s="1"/>
  <c r="AC36" i="2"/>
  <c r="AE36" i="2"/>
  <c r="AF19" i="2"/>
  <c r="AC20" i="2" s="1"/>
  <c r="AF11" i="4"/>
  <c r="AC12" i="4" s="1"/>
  <c r="AE20" i="4"/>
  <c r="AD44" i="4"/>
  <c r="AC44" i="4"/>
  <c r="AD20" i="4"/>
  <c r="AF27" i="4"/>
  <c r="AD36" i="2"/>
  <c r="AC36" i="4"/>
  <c r="AF43" i="2"/>
  <c r="AC44" i="2" s="1"/>
  <c r="AF43" i="3"/>
  <c r="AE44" i="3" s="1"/>
  <c r="AE36" i="3"/>
  <c r="AF19" i="3"/>
  <c r="AD36" i="3"/>
  <c r="AC28" i="3"/>
  <c r="AE44" i="2" l="1"/>
  <c r="AE28" i="3"/>
  <c r="AE28" i="2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<sst xmlns="http://schemas.openxmlformats.org/spreadsheetml/2006/main" count="1261" uniqueCount="407">
  <si>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</si>
  <si>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</si>
  <si>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</si>
  <si>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</si>
  <si>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</si>
  <si>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</si>
  <si>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</si>
  <si>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</si>
  <si>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</si>
  <si>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</si>
  <si>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</si>
  <si>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</si>
  <si>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</si>
  <si>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</si>
  <si>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</si>
  <si>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</si>
  <si>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</si>
  <si>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</si>
  <si>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</si>
  <si>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</si>
  <si>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</si>
  <si>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</si>
  <si>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</si>
  <si>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</si>
  <si>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</si>
  <si>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</si>
  <si>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</si>
  <si>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</si>
  <si>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</si>
  <si>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</si>
  <si>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</si>
  <si>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</si>
  <si>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</si>
  <si>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</si>
  <si>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</si>
  <si>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</si>
  <si>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</si>
  <si>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</si>
  <si>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</si>
  <si>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</si>
  <si>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</si>
  <si>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</si>
  <si>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</si>
  <si>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</si>
  <si>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</si>
  <si>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</si>
  <si>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</si>
  <si>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</si>
  <si>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五穀飯</t>
  </si>
  <si>
    <t>水果/乳品</t>
    <phoneticPr fontId="19" type="noConversion"/>
  </si>
  <si>
    <t>香Q米飯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</si>
  <si>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</si>
  <si>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</si>
  <si>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</si>
  <si>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蛋白質：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</si>
  <si>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</si>
  <si>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</si>
  <si>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</si>
  <si>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</si>
  <si>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深色蔬菜</t>
    <phoneticPr fontId="19" type="noConversion"/>
  </si>
  <si>
    <t>脂肪：</t>
    <phoneticPr fontId="19" type="noConversion"/>
  </si>
  <si>
    <t>香Q米飯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</si>
  <si>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</si>
  <si>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</si>
  <si>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</si>
  <si>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</si>
  <si>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蒸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</si>
  <si>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</si>
  <si>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</si>
  <si>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</si>
  <si>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</si>
  <si>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</si>
  <si>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</si>
  <si>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</si>
  <si>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深色蔬菜</t>
    <phoneticPr fontId="19" type="noConversion"/>
  </si>
  <si>
    <t>日</t>
    <phoneticPr fontId="19" type="noConversion"/>
  </si>
  <si>
    <t>熱量:</t>
    <phoneticPr fontId="19" type="noConversion"/>
  </si>
  <si>
    <t>深色蔬菜</t>
    <phoneticPr fontId="19" type="noConversion"/>
  </si>
  <si>
    <t>五穀米</t>
    <phoneticPr fontId="19" type="noConversion"/>
  </si>
  <si>
    <t>淺色蔬菜</t>
    <phoneticPr fontId="19" type="noConversion"/>
  </si>
  <si>
    <t>烤</t>
    <phoneticPr fontId="19" type="noConversion"/>
  </si>
  <si>
    <t>紅蘿蔔</t>
    <phoneticPr fontId="19" type="noConversion"/>
  </si>
  <si>
    <t>深色蔬菜</t>
    <phoneticPr fontId="19" type="noConversion"/>
  </si>
  <si>
    <t>五穀飯</t>
    <phoneticPr fontId="19" type="noConversion"/>
  </si>
  <si>
    <t>熱量:</t>
    <phoneticPr fontId="19" type="noConversion"/>
  </si>
  <si>
    <t>醣類：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</si>
  <si>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</si>
  <si>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</si>
  <si>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</si>
  <si>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脂肪：</t>
    <phoneticPr fontId="19" type="noConversion"/>
  </si>
  <si>
    <t>煮</t>
    <phoneticPr fontId="19" type="noConversion"/>
  </si>
  <si>
    <t>深色蔬菜</t>
    <phoneticPr fontId="19" type="noConversion"/>
  </si>
  <si>
    <t>白米</t>
    <phoneticPr fontId="19" type="noConversion"/>
  </si>
  <si>
    <t>淺色蔬菜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</si>
  <si>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</si>
  <si>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</si>
  <si>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</si>
  <si>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星期四</t>
    <phoneticPr fontId="19" type="noConversion"/>
  </si>
  <si>
    <t>星期五</t>
    <phoneticPr fontId="19" type="noConversion"/>
  </si>
  <si>
    <t>深色蔬菜</t>
    <phoneticPr fontId="19" type="noConversion"/>
  </si>
  <si>
    <t>淺色蔬菜</t>
    <phoneticPr fontId="19" type="noConversion"/>
  </si>
  <si>
    <t>揚州炒飯</t>
    <phoneticPr fontId="19" type="noConversion"/>
  </si>
  <si>
    <t>米</t>
    <phoneticPr fontId="19" type="noConversion"/>
  </si>
  <si>
    <t>淺色蔬菜</t>
    <phoneticPr fontId="19" type="noConversion"/>
  </si>
  <si>
    <t>洋蔥</t>
    <phoneticPr fontId="19" type="noConversion"/>
  </si>
  <si>
    <t>煮</t>
    <phoneticPr fontId="19" type="noConversion"/>
  </si>
  <si>
    <t>炒</t>
    <phoneticPr fontId="19" type="noConversion"/>
  </si>
  <si>
    <t>米粉</t>
    <phoneticPr fontId="19" type="noConversion"/>
  </si>
  <si>
    <t>紅蘿蔔</t>
    <phoneticPr fontId="19" type="noConversion"/>
  </si>
  <si>
    <t>生鮮豬絞肉</t>
    <phoneticPr fontId="19" type="noConversion"/>
  </si>
  <si>
    <t>豆</t>
    <phoneticPr fontId="19" type="noConversion"/>
  </si>
  <si>
    <t>五穀米</t>
    <phoneticPr fontId="19" type="noConversion"/>
  </si>
  <si>
    <t>米</t>
    <phoneticPr fontId="19" type="noConversion"/>
  </si>
  <si>
    <t>三色豆</t>
    <phoneticPr fontId="19" type="noConversion"/>
  </si>
  <si>
    <t>生鮮豬肉片</t>
    <phoneticPr fontId="19" type="noConversion"/>
  </si>
  <si>
    <t>深色蔬菜</t>
    <phoneticPr fontId="19" type="noConversion"/>
  </si>
  <si>
    <t>雞蛋</t>
    <phoneticPr fontId="19" type="noConversion"/>
  </si>
  <si>
    <t>洋芋</t>
    <phoneticPr fontId="19" type="noConversion"/>
  </si>
  <si>
    <t>生鮮豬肉丁</t>
    <phoneticPr fontId="19" type="noConversion"/>
  </si>
  <si>
    <t>咖哩粉</t>
    <phoneticPr fontId="19" type="noConversion"/>
  </si>
  <si>
    <t>高麗菜</t>
    <phoneticPr fontId="19" type="noConversion"/>
  </si>
  <si>
    <t>味噌</t>
    <phoneticPr fontId="19" type="noConversion"/>
  </si>
  <si>
    <t>豆芽菜</t>
    <phoneticPr fontId="19" type="noConversion"/>
  </si>
  <si>
    <t>麵條</t>
    <phoneticPr fontId="19" type="noConversion"/>
  </si>
  <si>
    <t>米</t>
    <phoneticPr fontId="19" type="noConversion"/>
  </si>
  <si>
    <t>生鮮雞腿</t>
    <phoneticPr fontId="19" type="noConversion"/>
  </si>
  <si>
    <t>生鮮雞肉</t>
    <phoneticPr fontId="19" type="noConversion"/>
  </si>
  <si>
    <t>10月2日(一)</t>
    <phoneticPr fontId="19" type="noConversion"/>
  </si>
  <si>
    <t>10月3日(二)</t>
    <phoneticPr fontId="19" type="noConversion"/>
  </si>
  <si>
    <t>10月4日(三)</t>
    <phoneticPr fontId="19" type="noConversion"/>
  </si>
  <si>
    <t>中秋節</t>
    <phoneticPr fontId="19" type="noConversion"/>
  </si>
  <si>
    <t>10月5日(四)</t>
    <phoneticPr fontId="19" type="noConversion"/>
  </si>
  <si>
    <t>10月6日(五)</t>
    <phoneticPr fontId="19" type="noConversion"/>
  </si>
  <si>
    <t>10月9日(一)</t>
    <phoneticPr fontId="19" type="noConversion"/>
  </si>
  <si>
    <t>10月10日(二)</t>
    <phoneticPr fontId="19" type="noConversion"/>
  </si>
  <si>
    <t>10月11日(三)</t>
    <phoneticPr fontId="19" type="noConversion"/>
  </si>
  <si>
    <t>10月12日(四)</t>
    <phoneticPr fontId="19" type="noConversion"/>
  </si>
  <si>
    <t>10月13日(五)</t>
    <phoneticPr fontId="19" type="noConversion"/>
  </si>
  <si>
    <t>10月16日(一)</t>
    <phoneticPr fontId="19" type="noConversion"/>
  </si>
  <si>
    <t>10月17日(二)</t>
    <phoneticPr fontId="19" type="noConversion"/>
  </si>
  <si>
    <t>10月18日(三)</t>
    <phoneticPr fontId="19" type="noConversion"/>
  </si>
  <si>
    <t>10月19日(四)</t>
    <phoneticPr fontId="19" type="noConversion"/>
  </si>
  <si>
    <t>10月20日(五)</t>
    <phoneticPr fontId="19" type="noConversion"/>
  </si>
  <si>
    <t>10月23日(一)</t>
    <phoneticPr fontId="19" type="noConversion"/>
  </si>
  <si>
    <t>10月24日(二)</t>
    <phoneticPr fontId="19" type="noConversion"/>
  </si>
  <si>
    <t>10月25日(三)</t>
    <phoneticPr fontId="19" type="noConversion"/>
  </si>
  <si>
    <t>10月26日(四)</t>
    <phoneticPr fontId="19" type="noConversion"/>
  </si>
  <si>
    <t>10月27日(五)</t>
    <phoneticPr fontId="19" type="noConversion"/>
  </si>
  <si>
    <t>10月30日(一)</t>
    <phoneticPr fontId="19" type="noConversion"/>
  </si>
  <si>
    <t>10月31日(二)</t>
    <phoneticPr fontId="19" type="noConversion"/>
  </si>
  <si>
    <t>香Q米飯</t>
    <phoneticPr fontId="19" type="noConversion"/>
  </si>
  <si>
    <t>台式炒麵</t>
    <phoneticPr fontId="19" type="noConversion"/>
  </si>
  <si>
    <t>五穀飯</t>
    <phoneticPr fontId="19" type="noConversion"/>
  </si>
  <si>
    <t>炭烤雞腿</t>
    <phoneticPr fontId="19" type="noConversion"/>
  </si>
  <si>
    <t>玉米蛋花湯</t>
    <phoneticPr fontId="19" type="noConversion"/>
  </si>
  <si>
    <t>味噌海芽湯</t>
    <phoneticPr fontId="19" type="noConversion"/>
  </si>
  <si>
    <t>蒜泥白肉</t>
    <phoneticPr fontId="19" type="noConversion"/>
  </si>
  <si>
    <t>薑母燒雞</t>
    <phoneticPr fontId="19" type="noConversion"/>
  </si>
  <si>
    <t>香雞排</t>
    <phoneticPr fontId="19" type="noConversion"/>
  </si>
  <si>
    <t>蒸</t>
    <phoneticPr fontId="19" type="noConversion"/>
  </si>
  <si>
    <t>炸</t>
    <phoneticPr fontId="19" type="noConversion"/>
  </si>
  <si>
    <t>豆腐</t>
    <phoneticPr fontId="19" type="noConversion"/>
  </si>
  <si>
    <t>紅蘿蔔</t>
    <phoneticPr fontId="19" type="noConversion"/>
  </si>
  <si>
    <t>豆</t>
    <phoneticPr fontId="19" type="noConversion"/>
  </si>
  <si>
    <t>煮</t>
    <phoneticPr fontId="19" type="noConversion"/>
  </si>
  <si>
    <t>通心麵</t>
    <phoneticPr fontId="19" type="noConversion"/>
  </si>
  <si>
    <t>川燙</t>
    <phoneticPr fontId="19" type="noConversion"/>
  </si>
  <si>
    <t>淺色蔬菜</t>
    <phoneticPr fontId="19" type="noConversion"/>
  </si>
  <si>
    <t>五穀米</t>
    <phoneticPr fontId="19" type="noConversion"/>
  </si>
  <si>
    <t>白米</t>
    <phoneticPr fontId="19" type="noConversion"/>
  </si>
  <si>
    <t>加</t>
    <phoneticPr fontId="19" type="noConversion"/>
  </si>
  <si>
    <t>少許</t>
    <phoneticPr fontId="19" type="noConversion"/>
  </si>
  <si>
    <t>深色蔬菜</t>
    <phoneticPr fontId="19" type="noConversion"/>
  </si>
  <si>
    <t>薑</t>
    <phoneticPr fontId="19" type="noConversion"/>
  </si>
  <si>
    <t>海帶結</t>
    <phoneticPr fontId="19" type="noConversion"/>
  </si>
  <si>
    <t>玉米粒</t>
    <phoneticPr fontId="19" type="noConversion"/>
  </si>
  <si>
    <t>白米</t>
    <phoneticPr fontId="19" type="noConversion"/>
  </si>
  <si>
    <t>煮</t>
    <phoneticPr fontId="19" type="noConversion"/>
  </si>
  <si>
    <t>梅乾菜</t>
    <phoneticPr fontId="19" type="noConversion"/>
  </si>
  <si>
    <t>生鮮豬肉</t>
    <phoneticPr fontId="19" type="noConversion"/>
  </si>
  <si>
    <t>海芽</t>
    <phoneticPr fontId="19" type="noConversion"/>
  </si>
  <si>
    <t>青豆仁</t>
    <phoneticPr fontId="19" type="noConversion"/>
  </si>
  <si>
    <t>白米</t>
    <phoneticPr fontId="19" type="noConversion"/>
  </si>
  <si>
    <t>生鮮雞肉</t>
    <phoneticPr fontId="19" type="noConversion"/>
  </si>
  <si>
    <t>五穀米</t>
    <phoneticPr fontId="19" type="noConversion"/>
  </si>
  <si>
    <t>白米</t>
    <phoneticPr fontId="19" type="noConversion"/>
  </si>
  <si>
    <t>雞蛋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</si>
  <si>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</si>
  <si>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</si>
  <si>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</si>
  <si>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白蘿蔔</t>
    <phoneticPr fontId="19" type="noConversion"/>
  </si>
  <si>
    <t>高麗菜</t>
    <phoneticPr fontId="19" type="noConversion"/>
  </si>
  <si>
    <t>鮮菇</t>
    <phoneticPr fontId="19" type="noConversion"/>
  </si>
  <si>
    <t>炒</t>
    <phoneticPr fontId="19" type="noConversion"/>
  </si>
  <si>
    <t>青豆仁</t>
    <phoneticPr fontId="19" type="noConversion"/>
  </si>
  <si>
    <t>烤</t>
    <phoneticPr fontId="19" type="noConversion"/>
  </si>
  <si>
    <t>白蘿蔔</t>
    <phoneticPr fontId="19" type="noConversion"/>
  </si>
  <si>
    <t>生鮮雞里肌</t>
    <phoneticPr fontId="19" type="noConversion"/>
  </si>
  <si>
    <t>蘿蔔燒肉</t>
    <phoneticPr fontId="19" type="noConversion"/>
  </si>
  <si>
    <t>杏鮑菇</t>
    <phoneticPr fontId="19" type="noConversion"/>
  </si>
  <si>
    <t>海帶結</t>
    <phoneticPr fontId="19" type="noConversion"/>
  </si>
  <si>
    <t>雞蛋</t>
    <phoneticPr fontId="19" type="noConversion"/>
  </si>
  <si>
    <t>豆乾</t>
    <phoneticPr fontId="19" type="noConversion"/>
  </si>
  <si>
    <t>咖哩豬肉丁</t>
    <phoneticPr fontId="19" type="noConversion"/>
  </si>
  <si>
    <t>海芽蛋花湯</t>
    <phoneticPr fontId="19" type="noConversion"/>
  </si>
  <si>
    <t>煮</t>
    <phoneticPr fontId="19" type="noConversion"/>
  </si>
  <si>
    <t>炸</t>
    <phoneticPr fontId="19" type="noConversion"/>
  </si>
  <si>
    <t>白米</t>
    <phoneticPr fontId="19" type="noConversion"/>
  </si>
  <si>
    <t>生鮮雞腿</t>
    <phoneticPr fontId="19" type="noConversion"/>
  </si>
  <si>
    <t>冷</t>
    <phoneticPr fontId="19" type="noConversion"/>
  </si>
  <si>
    <t>生鮮雞翅</t>
    <phoneticPr fontId="19" type="noConversion"/>
  </si>
  <si>
    <t>加</t>
    <phoneticPr fontId="19" type="noConversion"/>
  </si>
  <si>
    <t>銀絲卷</t>
    <phoneticPr fontId="19" type="noConversion"/>
  </si>
  <si>
    <t>地瓜飯</t>
    <phoneticPr fontId="19" type="noConversion"/>
  </si>
  <si>
    <t>蘿蔔湯</t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</si>
  <si>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</si>
  <si>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t>地瓜飯</t>
    <phoneticPr fontId="19" type="noConversion"/>
  </si>
  <si>
    <t>竹筍湯</t>
    <phoneticPr fontId="19" type="noConversion"/>
  </si>
  <si>
    <t>菇菇湯</t>
    <phoneticPr fontId="19" type="noConversion"/>
  </si>
  <si>
    <t>地瓜飯</t>
    <phoneticPr fontId="19" type="noConversion"/>
  </si>
  <si>
    <t>白蘿蔔</t>
    <phoneticPr fontId="19" type="noConversion"/>
  </si>
  <si>
    <t>地瓜</t>
    <phoneticPr fontId="19" type="noConversion"/>
  </si>
  <si>
    <t>雞蛋</t>
    <phoneticPr fontId="19" type="noConversion"/>
  </si>
  <si>
    <t>粉絲</t>
    <phoneticPr fontId="19" type="noConversion"/>
  </si>
  <si>
    <r>
      <t>花枝大排</t>
    </r>
    <r>
      <rPr>
        <b/>
        <sz val="8"/>
        <color rgb="FFFF3399"/>
        <rFont val="標楷體"/>
        <family val="4"/>
        <charset val="136"/>
      </rPr>
      <t>(海)(加)(炸)</t>
    </r>
    <phoneticPr fontId="19" type="noConversion"/>
  </si>
  <si>
    <t>什錦瓜瓜</t>
    <phoneticPr fontId="19" type="noConversion"/>
  </si>
  <si>
    <r>
      <t>海帶豆乾</t>
    </r>
    <r>
      <rPr>
        <sz val="6"/>
        <rFont val="標楷體"/>
        <family val="4"/>
        <charset val="136"/>
      </rPr>
      <t>(豆)</t>
    </r>
    <phoneticPr fontId="19" type="noConversion"/>
  </si>
  <si>
    <r>
      <t>回鍋肉</t>
    </r>
    <r>
      <rPr>
        <b/>
        <sz val="8"/>
        <color theme="2" tint="-0.499984740745262"/>
        <rFont val="標楷體"/>
        <family val="4"/>
        <charset val="136"/>
      </rPr>
      <t>(豆)</t>
    </r>
    <phoneticPr fontId="19" type="noConversion"/>
  </si>
  <si>
    <t>白菜珍味鍋</t>
    <phoneticPr fontId="19" type="noConversion"/>
  </si>
  <si>
    <r>
      <t>肉燥豆乾</t>
    </r>
    <r>
      <rPr>
        <sz val="8"/>
        <color rgb="FF7030A0"/>
        <rFont val="標楷體"/>
        <family val="4"/>
        <charset val="136"/>
      </rPr>
      <t>(豆)</t>
    </r>
    <phoneticPr fontId="19" type="noConversion"/>
  </si>
  <si>
    <r>
      <t>鮮魚排</t>
    </r>
    <r>
      <rPr>
        <sz val="8"/>
        <color theme="5" tint="-0.249977111117893"/>
        <rFont val="標楷體"/>
        <family val="4"/>
        <charset val="136"/>
      </rPr>
      <t>(海)(炸)(加)</t>
    </r>
    <phoneticPr fontId="19" type="noConversion"/>
  </si>
  <si>
    <t>金茸三絲湯</t>
    <phoneticPr fontId="19" type="noConversion"/>
  </si>
  <si>
    <r>
      <t>私房梅菜肉燥</t>
    </r>
    <r>
      <rPr>
        <b/>
        <sz val="8"/>
        <color rgb="FF002060"/>
        <rFont val="標楷體"/>
        <family val="4"/>
        <charset val="136"/>
      </rPr>
      <t>(醃)</t>
    </r>
    <phoneticPr fontId="19" type="noConversion"/>
  </si>
  <si>
    <t>炸</t>
    <phoneticPr fontId="19" type="noConversion"/>
  </si>
  <si>
    <t>花枝大排(海)</t>
    <phoneticPr fontId="19" type="noConversion"/>
  </si>
  <si>
    <t>加</t>
    <phoneticPr fontId="19" type="noConversion"/>
  </si>
  <si>
    <t>生鮮雞肉</t>
    <phoneticPr fontId="19" type="noConversion"/>
  </si>
  <si>
    <t>醃</t>
    <phoneticPr fontId="19" type="noConversion"/>
  </si>
  <si>
    <t>國慶日</t>
    <phoneticPr fontId="19" type="noConversion"/>
  </si>
  <si>
    <t>國慶日</t>
    <phoneticPr fontId="19" type="noConversion"/>
  </si>
  <si>
    <t>鮮魚排(海)</t>
    <phoneticPr fontId="19" type="noConversion"/>
  </si>
  <si>
    <t>時令瓜類</t>
    <phoneticPr fontId="19" type="noConversion"/>
  </si>
  <si>
    <t>豆</t>
    <phoneticPr fontId="19" type="noConversion"/>
  </si>
  <si>
    <t>紅蘿蔔</t>
    <phoneticPr fontId="19" type="noConversion"/>
  </si>
  <si>
    <t>生鮮豬肉</t>
    <phoneticPr fontId="19" type="noConversion"/>
  </si>
  <si>
    <t>滷</t>
    <phoneticPr fontId="19" type="noConversion"/>
  </si>
  <si>
    <t>大白菜</t>
    <phoneticPr fontId="19" type="noConversion"/>
  </si>
  <si>
    <t>木耳</t>
    <phoneticPr fontId="19" type="noConversion"/>
  </si>
  <si>
    <t>味噌</t>
    <phoneticPr fontId="19" type="noConversion"/>
  </si>
  <si>
    <t>豆腐</t>
    <phoneticPr fontId="19" type="noConversion"/>
  </si>
  <si>
    <t>薑絲</t>
    <phoneticPr fontId="19" type="noConversion"/>
  </si>
  <si>
    <t>豆</t>
    <phoneticPr fontId="19" type="noConversion"/>
  </si>
  <si>
    <t>豆</t>
    <phoneticPr fontId="19" type="noConversion"/>
  </si>
  <si>
    <t>蒜</t>
    <phoneticPr fontId="19" type="noConversion"/>
  </si>
  <si>
    <t>什錦花椰菜</t>
    <phoneticPr fontId="19" type="noConversion"/>
  </si>
  <si>
    <t>花椰菜</t>
    <phoneticPr fontId="19" type="noConversion"/>
  </si>
  <si>
    <t>鮮菇</t>
    <phoneticPr fontId="19" type="noConversion"/>
  </si>
  <si>
    <t>菇菇鮮蔬</t>
    <phoneticPr fontId="19" type="noConversion"/>
  </si>
  <si>
    <t>烤雞翅</t>
    <phoneticPr fontId="19" type="noConversion"/>
  </si>
  <si>
    <t>烤</t>
    <phoneticPr fontId="19" type="noConversion"/>
  </si>
  <si>
    <t>茶碗蒸</t>
    <phoneticPr fontId="19" type="noConversion"/>
  </si>
  <si>
    <t>油蔥酥</t>
    <phoneticPr fontId="19" type="noConversion"/>
  </si>
  <si>
    <t>川燙</t>
    <phoneticPr fontId="19" type="noConversion"/>
  </si>
  <si>
    <t>杏鮑菇雞丁</t>
    <phoneticPr fontId="19" type="noConversion"/>
  </si>
  <si>
    <t>客家米粉</t>
    <phoneticPr fontId="19" type="noConversion"/>
  </si>
  <si>
    <r>
      <t>卡啦雞腿堡肉</t>
    </r>
    <r>
      <rPr>
        <b/>
        <sz val="8"/>
        <color rgb="FF009999"/>
        <rFont val="標楷體"/>
        <family val="4"/>
        <charset val="136"/>
      </rPr>
      <t>(加)(炸)</t>
    </r>
    <phoneticPr fontId="19" type="noConversion"/>
  </si>
  <si>
    <t>泰式雞丁</t>
    <phoneticPr fontId="19" type="noConversion"/>
  </si>
  <si>
    <t>鮮蔬花椰</t>
    <phoneticPr fontId="19" type="noConversion"/>
  </si>
  <si>
    <t>燒烤無骨腿排</t>
    <phoneticPr fontId="19" type="noConversion"/>
  </si>
  <si>
    <t>義大利麵</t>
    <phoneticPr fontId="19" type="noConversion"/>
  </si>
  <si>
    <r>
      <t>麻婆豆腐</t>
    </r>
    <r>
      <rPr>
        <b/>
        <sz val="8"/>
        <color rgb="FF7030A0"/>
        <rFont val="標楷體"/>
        <family val="4"/>
        <charset val="136"/>
      </rPr>
      <t>(豆)</t>
    </r>
    <phoneticPr fontId="19" type="noConversion"/>
  </si>
  <si>
    <r>
      <t>酸辣湯</t>
    </r>
    <r>
      <rPr>
        <sz val="8"/>
        <rFont val="標楷體"/>
        <family val="4"/>
        <charset val="136"/>
      </rPr>
      <t>(芡)(豆)(醃)</t>
    </r>
    <phoneticPr fontId="19" type="noConversion"/>
  </si>
  <si>
    <t>洋蔥鹹豬肉</t>
    <phoneticPr fontId="19" type="noConversion"/>
  </si>
  <si>
    <t>台式炒飯</t>
    <phoneticPr fontId="19" type="noConversion"/>
  </si>
  <si>
    <t>香嫩豬排</t>
    <phoneticPr fontId="19" type="noConversion"/>
  </si>
  <si>
    <t>紅蘿蔔炒蛋</t>
    <phoneticPr fontId="19" type="noConversion"/>
  </si>
  <si>
    <t>無骨雞排</t>
    <phoneticPr fontId="19" type="noConversion"/>
  </si>
  <si>
    <r>
      <t>香烤地瓜條</t>
    </r>
    <r>
      <rPr>
        <b/>
        <sz val="8"/>
        <color rgb="FF0070C0"/>
        <rFont val="標楷體"/>
        <family val="4"/>
        <charset val="136"/>
      </rPr>
      <t>(加)</t>
    </r>
    <phoneticPr fontId="19" type="noConversion"/>
  </si>
  <si>
    <t>滷</t>
    <phoneticPr fontId="19" type="noConversion"/>
  </si>
  <si>
    <t>生鮮豬里肌</t>
    <phoneticPr fontId="19" type="noConversion"/>
  </si>
  <si>
    <t>杏鮑菇雞丁</t>
    <phoneticPr fontId="19" type="noConversion"/>
  </si>
  <si>
    <t>炒</t>
    <phoneticPr fontId="19" type="noConversion"/>
  </si>
  <si>
    <t>豆芽菜</t>
    <phoneticPr fontId="19" type="noConversion"/>
  </si>
  <si>
    <t>生鮮豬肉</t>
    <phoneticPr fontId="19" type="noConversion"/>
  </si>
  <si>
    <t>洋蔥</t>
    <phoneticPr fontId="19" type="noConversion"/>
  </si>
  <si>
    <t>雞腿堡肉</t>
    <phoneticPr fontId="19" type="noConversion"/>
  </si>
  <si>
    <t>紅蘿蔔</t>
    <phoneticPr fontId="19" type="noConversion"/>
  </si>
  <si>
    <t>柴魚片</t>
    <phoneticPr fontId="19" type="noConversion"/>
  </si>
  <si>
    <t>豆腐</t>
    <phoneticPr fontId="19" type="noConversion"/>
  </si>
  <si>
    <t>豆</t>
    <phoneticPr fontId="19" type="noConversion"/>
  </si>
  <si>
    <t>花椰菜</t>
    <phoneticPr fontId="19" type="noConversion"/>
  </si>
  <si>
    <t>鮮菇</t>
    <phoneticPr fontId="19" type="noConversion"/>
  </si>
  <si>
    <t>水餃</t>
    <phoneticPr fontId="19" type="noConversion"/>
  </si>
  <si>
    <t>冷</t>
    <phoneticPr fontId="19" type="noConversion"/>
  </si>
  <si>
    <t>鴿蛋</t>
    <phoneticPr fontId="19" type="noConversion"/>
  </si>
  <si>
    <t>生鮮豬肉</t>
    <phoneticPr fontId="19" type="noConversion"/>
  </si>
  <si>
    <t>洋蔥</t>
    <phoneticPr fontId="19" type="noConversion"/>
  </si>
  <si>
    <t>青豆仁</t>
    <phoneticPr fontId="19" type="noConversion"/>
  </si>
  <si>
    <t>紅蘿蔔</t>
    <phoneticPr fontId="19" type="noConversion"/>
  </si>
  <si>
    <t>生鮮豬肉</t>
    <phoneticPr fontId="19" type="noConversion"/>
  </si>
  <si>
    <t>照燒雞排</t>
    <phoneticPr fontId="19" type="noConversion"/>
  </si>
  <si>
    <t>新鮮竹筍</t>
    <phoneticPr fontId="19" type="noConversion"/>
  </si>
  <si>
    <t>滷</t>
    <phoneticPr fontId="19" type="noConversion"/>
  </si>
  <si>
    <t>筍絲</t>
    <phoneticPr fontId="19" type="noConversion"/>
  </si>
  <si>
    <t>豆腐</t>
    <phoneticPr fontId="19" type="noConversion"/>
  </si>
  <si>
    <t>雞蛋</t>
    <phoneticPr fontId="19" type="noConversion"/>
  </si>
  <si>
    <t>酸菜</t>
    <phoneticPr fontId="19" type="noConversion"/>
  </si>
  <si>
    <t>醃</t>
    <phoneticPr fontId="19" type="noConversion"/>
  </si>
  <si>
    <t>豆</t>
    <phoneticPr fontId="19" type="noConversion"/>
  </si>
  <si>
    <t>五穀米</t>
    <phoneticPr fontId="19" type="noConversion"/>
  </si>
  <si>
    <t>白米</t>
    <phoneticPr fontId="19" type="noConversion"/>
  </si>
  <si>
    <t>三色豆</t>
    <phoneticPr fontId="19" type="noConversion"/>
  </si>
  <si>
    <t>洋蔥</t>
    <phoneticPr fontId="19" type="noConversion"/>
  </si>
  <si>
    <t>海芽</t>
    <phoneticPr fontId="19" type="noConversion"/>
  </si>
  <si>
    <t>滷</t>
    <phoneticPr fontId="19" type="noConversion"/>
  </si>
  <si>
    <t>生鮮豬里肌</t>
    <phoneticPr fontId="19" type="noConversion"/>
  </si>
  <si>
    <t>海芽</t>
    <phoneticPr fontId="19" type="noConversion"/>
  </si>
  <si>
    <t>魚條(海)</t>
    <phoneticPr fontId="19" type="noConversion"/>
  </si>
  <si>
    <t>生鮮雞肉</t>
    <phoneticPr fontId="19" type="noConversion"/>
  </si>
  <si>
    <t>地瓜薯條</t>
    <phoneticPr fontId="19" type="noConversion"/>
  </si>
  <si>
    <t>加</t>
    <phoneticPr fontId="19" type="noConversion"/>
  </si>
  <si>
    <t>榨菜絲</t>
    <phoneticPr fontId="19" type="noConversion"/>
  </si>
  <si>
    <r>
      <t>榨菜蛋花湯</t>
    </r>
    <r>
      <rPr>
        <sz val="8"/>
        <rFont val="標楷體"/>
        <family val="4"/>
        <charset val="136"/>
      </rPr>
      <t>(醃)</t>
    </r>
    <phoneticPr fontId="19" type="noConversion"/>
  </si>
  <si>
    <r>
      <t>里肌肉排</t>
    </r>
    <r>
      <rPr>
        <b/>
        <sz val="8"/>
        <color theme="5" tint="-0.249977111117893"/>
        <rFont val="標楷體"/>
        <family val="4"/>
        <charset val="136"/>
      </rPr>
      <t>(滷)</t>
    </r>
    <phoneticPr fontId="19" type="noConversion"/>
  </si>
  <si>
    <t>玉米三色</t>
    <phoneticPr fontId="19" type="noConversion"/>
  </si>
  <si>
    <t>燒烤大雞腿</t>
    <phoneticPr fontId="19" type="noConversion"/>
  </si>
  <si>
    <r>
      <t>滷豆腐</t>
    </r>
    <r>
      <rPr>
        <b/>
        <sz val="8"/>
        <color rgb="FF00B050"/>
        <rFont val="標楷體"/>
        <family val="4"/>
        <charset val="136"/>
      </rPr>
      <t>(豆)</t>
    </r>
    <phoneticPr fontId="19" type="noConversion"/>
  </si>
  <si>
    <t>日式柴魚蛋</t>
    <phoneticPr fontId="19" type="noConversion"/>
  </si>
  <si>
    <t>烤雞腿</t>
    <phoneticPr fontId="19" type="noConversion"/>
  </si>
  <si>
    <t>高麗菜蛋酥</t>
    <phoneticPr fontId="19" type="noConversion"/>
  </si>
  <si>
    <t>海芽薑絲湯</t>
    <phoneticPr fontId="19" type="noConversion"/>
  </si>
  <si>
    <t>茄汁蛋</t>
    <phoneticPr fontId="19" type="noConversion"/>
  </si>
  <si>
    <t>粉絲湯</t>
    <phoneticPr fontId="19" type="noConversion"/>
  </si>
  <si>
    <r>
      <t>鮮魚條</t>
    </r>
    <r>
      <rPr>
        <b/>
        <sz val="8"/>
        <color rgb="FFFFC000"/>
        <rFont val="標楷體"/>
        <family val="4"/>
        <charset val="136"/>
      </rPr>
      <t>(海)(炸)</t>
    </r>
    <phoneticPr fontId="19" type="noConversion"/>
  </si>
  <si>
    <r>
      <t>手工赤肉羹</t>
    </r>
    <r>
      <rPr>
        <sz val="8"/>
        <rFont val="標楷體"/>
        <family val="4"/>
        <charset val="136"/>
      </rPr>
      <t>(加)</t>
    </r>
    <phoneticPr fontId="19" type="noConversion"/>
  </si>
  <si>
    <t>蔬菜湯</t>
    <phoneticPr fontId="19" type="noConversion"/>
  </si>
  <si>
    <t>翅小腿</t>
    <phoneticPr fontId="19" type="noConversion"/>
  </si>
  <si>
    <r>
      <t>佛跳牆</t>
    </r>
    <r>
      <rPr>
        <b/>
        <sz val="8"/>
        <color rgb="FF6600FF"/>
        <rFont val="標楷體"/>
        <family val="4"/>
        <charset val="136"/>
      </rPr>
      <t>(醃)</t>
    </r>
    <phoneticPr fontId="19" type="noConversion"/>
  </si>
  <si>
    <r>
      <t>柳葉魚</t>
    </r>
    <r>
      <rPr>
        <b/>
        <sz val="8"/>
        <color theme="5" tint="-0.499984740745262"/>
        <rFont val="標楷體"/>
        <family val="4"/>
        <charset val="136"/>
      </rPr>
      <t>(炸)(海)</t>
    </r>
    <phoneticPr fontId="19" type="noConversion"/>
  </si>
  <si>
    <t>海芽</t>
    <phoneticPr fontId="19" type="noConversion"/>
  </si>
  <si>
    <t>薑絲</t>
    <phoneticPr fontId="19" type="noConversion"/>
  </si>
  <si>
    <t>茄汁肉片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</si>
  <si>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</si>
  <si>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</si>
  <si>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</si>
  <si>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榨菜絲</t>
    <phoneticPr fontId="19" type="noConversion"/>
  </si>
  <si>
    <t>雞蛋</t>
    <phoneticPr fontId="19" type="noConversion"/>
  </si>
  <si>
    <t>醃</t>
    <phoneticPr fontId="19" type="noConversion"/>
  </si>
  <si>
    <t>美白菇</t>
    <phoneticPr fontId="19" type="noConversion"/>
  </si>
  <si>
    <t>金針菇</t>
    <phoneticPr fontId="19" type="noConversion"/>
  </si>
  <si>
    <t>生鮮雞腿排</t>
    <phoneticPr fontId="19" type="noConversion"/>
  </si>
  <si>
    <t>新鮮竹筍</t>
    <phoneticPr fontId="19" type="noConversion"/>
  </si>
  <si>
    <t>加</t>
    <phoneticPr fontId="19" type="noConversion"/>
  </si>
  <si>
    <t>白蘿蔔</t>
    <phoneticPr fontId="19" type="noConversion"/>
  </si>
  <si>
    <t>木耳</t>
    <phoneticPr fontId="19" type="noConversion"/>
  </si>
  <si>
    <t>香菇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</si>
  <si>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</si>
  <si>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</si>
  <si>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</si>
  <si>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香菇</t>
    <phoneticPr fontId="19" type="noConversion"/>
  </si>
  <si>
    <t>赤肉羹</t>
    <phoneticPr fontId="19" type="noConversion"/>
  </si>
  <si>
    <t>美白菇</t>
    <phoneticPr fontId="19" type="noConversion"/>
  </si>
  <si>
    <t>加</t>
    <phoneticPr fontId="19" type="noConversion"/>
  </si>
  <si>
    <t>雞蛋</t>
    <phoneticPr fontId="19" type="noConversion"/>
  </si>
  <si>
    <t>生鮮翅小腿</t>
    <phoneticPr fontId="19" type="noConversion"/>
  </si>
  <si>
    <t>玉米粒</t>
    <phoneticPr fontId="19" type="noConversion"/>
  </si>
  <si>
    <t>青豆仁</t>
    <phoneticPr fontId="19" type="noConversion"/>
  </si>
  <si>
    <t>芋頭</t>
    <phoneticPr fontId="19" type="noConversion"/>
  </si>
  <si>
    <t>桂竹筍</t>
    <phoneticPr fontId="19" type="noConversion"/>
  </si>
  <si>
    <t>醃</t>
    <phoneticPr fontId="19" type="noConversion"/>
  </si>
  <si>
    <t>金針菇</t>
    <phoneticPr fontId="19" type="noConversion"/>
  </si>
  <si>
    <t>醃</t>
    <phoneticPr fontId="19" type="noConversion"/>
  </si>
  <si>
    <t>炸</t>
    <phoneticPr fontId="19" type="noConversion"/>
  </si>
  <si>
    <t>柳葉魚(海)</t>
    <phoneticPr fontId="19" type="noConversion"/>
  </si>
  <si>
    <t>海芽</t>
    <phoneticPr fontId="19" type="noConversion"/>
  </si>
  <si>
    <t>豆腐</t>
    <phoneticPr fontId="19" type="noConversion"/>
  </si>
  <si>
    <t>豆</t>
    <phoneticPr fontId="19" type="noConversion"/>
  </si>
  <si>
    <t>味噌</t>
    <phoneticPr fontId="19" type="noConversion"/>
  </si>
  <si>
    <r>
      <t>魚排</t>
    </r>
    <r>
      <rPr>
        <sz val="8"/>
        <color rgb="FFFF3399"/>
        <rFont val="標楷體"/>
        <family val="4"/>
        <charset val="136"/>
      </rPr>
      <t>(海)(加)(炸)</t>
    </r>
    <phoneticPr fontId="19" type="noConversion"/>
  </si>
  <si>
    <t>醬汁肉片</t>
    <phoneticPr fontId="19" type="noConversion"/>
  </si>
  <si>
    <t>沙茶幼筍</t>
    <phoneticPr fontId="19" type="noConversion"/>
  </si>
  <si>
    <t>炸</t>
    <phoneticPr fontId="19" type="noConversion"/>
  </si>
  <si>
    <t>魚排(海)</t>
    <phoneticPr fontId="19" type="noConversion"/>
  </si>
  <si>
    <t>加</t>
    <phoneticPr fontId="19" type="noConversion"/>
  </si>
  <si>
    <t>咖哩肉丁</t>
    <phoneticPr fontId="19" type="noConversion"/>
  </si>
  <si>
    <t>菜頭湯/乳品</t>
    <phoneticPr fontId="19" type="noConversion"/>
  </si>
  <si>
    <r>
      <t>味噌豆腐湯</t>
    </r>
    <r>
      <rPr>
        <sz val="8"/>
        <rFont val="標楷體"/>
        <family val="4"/>
        <charset val="136"/>
      </rPr>
      <t>(豆)/</t>
    </r>
    <r>
      <rPr>
        <sz val="18"/>
        <rFont val="標楷體"/>
        <family val="4"/>
        <charset val="136"/>
      </rPr>
      <t>乳品</t>
    </r>
    <phoneticPr fontId="19" type="noConversion"/>
  </si>
  <si>
    <r>
      <t>日式豆腐湯</t>
    </r>
    <r>
      <rPr>
        <sz val="8"/>
        <rFont val="標楷體"/>
        <family val="4"/>
        <charset val="136"/>
      </rPr>
      <t>(豆)/</t>
    </r>
    <r>
      <rPr>
        <sz val="18"/>
        <rFont val="標楷體"/>
        <family val="4"/>
        <charset val="136"/>
      </rPr>
      <t>乳品</t>
    </r>
    <phoneticPr fontId="19" type="noConversion"/>
  </si>
  <si>
    <r>
      <t>海芽豆腐湯</t>
    </r>
    <r>
      <rPr>
        <sz val="8"/>
        <rFont val="標楷體"/>
        <family val="4"/>
        <charset val="136"/>
      </rPr>
      <t>(豆)</t>
    </r>
    <r>
      <rPr>
        <sz val="18"/>
        <rFont val="標楷體"/>
        <family val="4"/>
        <charset val="136"/>
      </rPr>
      <t>/乳品</t>
    </r>
    <phoneticPr fontId="19" type="noConversion"/>
  </si>
  <si>
    <r>
      <t>蒸餃</t>
    </r>
    <r>
      <rPr>
        <b/>
        <sz val="8"/>
        <color theme="9" tint="-0.499984740745262"/>
        <rFont val="標楷體"/>
        <family val="4"/>
        <charset val="136"/>
      </rPr>
      <t>(冷)</t>
    </r>
    <phoneticPr fontId="19" type="noConversion"/>
  </si>
  <si>
    <r>
      <t>小饅頭</t>
    </r>
    <r>
      <rPr>
        <b/>
        <sz val="8"/>
        <rFont val="標楷體"/>
        <family val="4"/>
        <charset val="136"/>
      </rPr>
      <t>(冷)</t>
    </r>
    <phoneticPr fontId="19" type="noConversion"/>
  </si>
  <si>
    <t>小饅頭</t>
    <phoneticPr fontId="19" type="noConversion"/>
  </si>
  <si>
    <r>
      <t>雞堡肉</t>
    </r>
    <r>
      <rPr>
        <sz val="8"/>
        <rFont val="標楷體"/>
        <family val="4"/>
        <charset val="136"/>
      </rPr>
      <t>(炸)(加)</t>
    </r>
    <phoneticPr fontId="19" type="noConversion"/>
  </si>
  <si>
    <t>雞堡肉</t>
    <phoneticPr fontId="19" type="noConversion"/>
  </si>
  <si>
    <t>106年10月2日-10月6日第一週菜單明細(永靖國小--承富)</t>
    <phoneticPr fontId="19" type="noConversion"/>
  </si>
  <si>
    <t>106年10月9日-10月13日第二週菜單明細(永靖國小--承富)</t>
    <phoneticPr fontId="19" type="noConversion"/>
  </si>
  <si>
    <t>106年10月16日-10月20日第三週菜單明細(永靖國小--承富)</t>
    <phoneticPr fontId="19" type="noConversion"/>
  </si>
  <si>
    <t>106年10月23日-10月27日第四週菜單明細(永靖國小--承富)</t>
    <phoneticPr fontId="19" type="noConversion"/>
  </si>
  <si>
    <t>106年10月30日-10月31日第五週菜單明細(永靖國小--承富)</t>
    <phoneticPr fontId="19" type="noConversion"/>
  </si>
  <si>
    <t>黑輪</t>
    <phoneticPr fontId="19" type="noConversion"/>
  </si>
  <si>
    <r>
      <t>十全滷味</t>
    </r>
    <r>
      <rPr>
        <sz val="8"/>
        <rFont val="標楷體"/>
        <family val="4"/>
        <charset val="136"/>
      </rPr>
      <t>(加)</t>
    </r>
    <phoneticPr fontId="19" type="noConversion"/>
  </si>
  <si>
    <t>玉米條</t>
    <phoneticPr fontId="19" type="noConversion"/>
  </si>
  <si>
    <t>低脂乳品</t>
    <phoneticPr fontId="19" type="noConversion"/>
  </si>
  <si>
    <r>
      <t>鹹酥雞</t>
    </r>
    <r>
      <rPr>
        <b/>
        <sz val="8"/>
        <color rgb="FF7030A0"/>
        <rFont val="標楷體"/>
        <family val="4"/>
        <charset val="136"/>
      </rPr>
      <t>(炸)</t>
    </r>
    <phoneticPr fontId="19" type="noConversion"/>
  </si>
  <si>
    <t>低脂乳品</t>
    <phoneticPr fontId="19" type="noConversion"/>
  </si>
  <si>
    <t>生鮮雞排</t>
    <phoneticPr fontId="19" type="noConversion"/>
  </si>
  <si>
    <r>
      <t>銀絲卷</t>
    </r>
    <r>
      <rPr>
        <b/>
        <sz val="8"/>
        <color rgb="FFFF3399"/>
        <rFont val="標楷體"/>
        <family val="4"/>
        <charset val="136"/>
      </rPr>
      <t>(冷)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</si>
</sst>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0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FFC000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8"/>
      <color rgb="FF009999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sz val="20"/>
      <color rgb="FF0070C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sz val="20"/>
      <color rgb="FFFF0000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sz val="20"/>
      <color theme="4" tint="-0.249977111117893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theme="2" tint="-0.499984740745262"/>
      <name val="標楷體"/>
      <family val="4"/>
      <charset val="136"/>
    </font>
    <font>
      <b/>
      <sz val="8"/>
      <color theme="2" tint="-0.499984740745262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8"/>
      <color rgb="FF0070C0"/>
      <name val="標楷體"/>
      <family val="4"/>
      <charset val="136"/>
    </font>
    <font>
      <b/>
      <sz val="8"/>
      <color rgb="FFFF3399"/>
      <name val="標楷體"/>
      <family val="4"/>
      <charset val="136"/>
    </font>
    <font>
      <b/>
      <sz val="8"/>
      <color rgb="FF6600FF"/>
      <name val="標楷體"/>
      <family val="4"/>
      <charset val="136"/>
    </font>
    <font>
      <b/>
      <sz val="8"/>
      <color theme="5" tint="-0.499984740745262"/>
      <name val="標楷體"/>
      <family val="4"/>
      <charset val="136"/>
    </font>
    <font>
      <sz val="20"/>
      <color theme="5" tint="-0.249977111117893"/>
      <name val="標楷體"/>
      <family val="4"/>
      <charset val="136"/>
    </font>
    <font>
      <sz val="8"/>
      <color theme="5" tint="-0.249977111117893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8"/>
      <color theme="5" tint="-0.249977111117893"/>
      <name val="標楷體"/>
      <family val="4"/>
      <charset val="136"/>
    </font>
    <font>
      <sz val="6"/>
      <name val="標楷體"/>
      <family val="4"/>
      <charset val="136"/>
    </font>
    <font>
      <sz val="20"/>
      <color rgb="FF7030A0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sz val="8"/>
      <color rgb="FF7030A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4"/>
      <color rgb="FFFF3399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b/>
      <sz val="20"/>
      <color rgb="FFFF9933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sz val="20"/>
      <color rgb="FF002060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sz val="20"/>
      <color rgb="FF6600FF"/>
      <name val="標楷體"/>
      <family val="4"/>
      <charset val="136"/>
    </font>
    <font>
      <b/>
      <sz val="8"/>
      <color rgb="FFFFC000"/>
      <name val="標楷體"/>
      <family val="4"/>
      <charset val="136"/>
    </font>
    <font>
      <sz val="8"/>
      <color rgb="FFFF3399"/>
      <name val="標楷體"/>
      <family val="4"/>
      <charset val="136"/>
    </font>
    <font>
      <b/>
      <sz val="20"/>
      <name val="標楷體"/>
      <family val="4"/>
      <charset val="136"/>
    </font>
    <font>
      <b/>
      <sz val="8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0" fontId="35" fillId="0" borderId="34" xfId="19" applyFont="1" applyBorder="1" applyAlignment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20" fillId="0" borderId="15" xfId="0" applyFont="1" applyBorder="1" applyAlignment="1">
      <alignment horizontal="center"/>
    </xf>
    <xf numFmtId="0" fontId="45" fillId="24" borderId="16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left" vertical="center" shrinkToFit="1"/>
    </xf>
    <xf numFmtId="0" fontId="45" fillId="0" borderId="20" xfId="0" applyFont="1" applyFill="1" applyBorder="1" applyAlignment="1">
      <alignment vertical="center" textRotation="180" shrinkToFit="1"/>
    </xf>
    <xf numFmtId="0" fontId="45" fillId="0" borderId="20" xfId="0" applyFont="1" applyFill="1" applyBorder="1" applyAlignment="1">
      <alignment horizontal="left" vertical="center" shrinkToFit="1"/>
    </xf>
    <xf numFmtId="0" fontId="4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5" fillId="0" borderId="29" xfId="0" applyFont="1" applyFill="1" applyBorder="1" applyAlignment="1">
      <alignment vertical="center" textRotation="180" shrinkToFit="1"/>
    </xf>
    <xf numFmtId="0" fontId="45" fillId="0" borderId="29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61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57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49" xfId="19" applyFont="1" applyBorder="1"/>
    <xf numFmtId="0" fontId="37" fillId="0" borderId="72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179" fontId="37" fillId="0" borderId="54" xfId="19" applyNumberFormat="1" applyFont="1" applyBorder="1"/>
    <xf numFmtId="0" fontId="37" fillId="0" borderId="73" xfId="19" applyFont="1" applyBorder="1"/>
    <xf numFmtId="179" fontId="37" fillId="0" borderId="77" xfId="19" applyNumberFormat="1" applyFont="1" applyBorder="1"/>
    <xf numFmtId="179" fontId="37" fillId="0" borderId="73" xfId="19" applyNumberFormat="1" applyFont="1" applyBorder="1"/>
    <xf numFmtId="0" fontId="37" fillId="0" borderId="68" xfId="19" applyFont="1" applyBorder="1"/>
    <xf numFmtId="0" fontId="37" fillId="0" borderId="54" xfId="19" applyFont="1" applyBorder="1"/>
    <xf numFmtId="0" fontId="37" fillId="0" borderId="41" xfId="19" applyFont="1" applyBorder="1"/>
    <xf numFmtId="0" fontId="57" fillId="0" borderId="0" xfId="0" applyFont="1">
      <alignment vertical="center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179" fontId="37" fillId="0" borderId="57" xfId="19" applyNumberFormat="1" applyFont="1" applyBorder="1"/>
    <xf numFmtId="179" fontId="37" fillId="0" borderId="78" xfId="19" applyNumberFormat="1" applyFont="1" applyBorder="1"/>
    <xf numFmtId="0" fontId="37" fillId="0" borderId="58" xfId="19" applyFont="1" applyBorder="1"/>
    <xf numFmtId="179" fontId="37" fillId="0" borderId="62" xfId="19" applyNumberFormat="1" applyFont="1" applyBorder="1"/>
    <xf numFmtId="179" fontId="37" fillId="0" borderId="80" xfId="19" applyNumberFormat="1" applyFont="1" applyBorder="1"/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46" xfId="19" applyNumberFormat="1" applyFont="1" applyBorder="1"/>
    <xf numFmtId="179" fontId="37" fillId="0" borderId="69" xfId="19" applyNumberFormat="1" applyFont="1" applyBorder="1"/>
    <xf numFmtId="0" fontId="45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2" fillId="0" borderId="7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 textRotation="180" shrinkToFit="1"/>
    </xf>
    <xf numFmtId="0" fontId="61" fillId="0" borderId="49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90" fillId="0" borderId="58" xfId="0" applyFont="1" applyBorder="1" applyAlignment="1">
      <alignment horizontal="center" vertical="center" shrinkToFit="1"/>
    </xf>
    <xf numFmtId="0" fontId="91" fillId="0" borderId="0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58" fillId="0" borderId="5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178" fontId="34" fillId="0" borderId="74" xfId="0" applyNumberFormat="1" applyFont="1" applyBorder="1" applyAlignment="1">
      <alignment horizontal="center" vertical="center" wrapText="1"/>
    </xf>
    <xf numFmtId="178" fontId="34" fillId="0" borderId="75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178" fontId="34" fillId="0" borderId="76" xfId="0" applyNumberFormat="1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56" fillId="0" borderId="67" xfId="0" applyFont="1" applyBorder="1" applyAlignment="1">
      <alignment horizontal="center" vertical="top" shrinkToFit="1"/>
    </xf>
    <xf numFmtId="0" fontId="56" fillId="0" borderId="59" xfId="0" applyFont="1" applyBorder="1" applyAlignment="1">
      <alignment horizontal="center" vertical="top" shrinkToFit="1"/>
    </xf>
    <xf numFmtId="0" fontId="40" fillId="0" borderId="49" xfId="0" applyFont="1" applyBorder="1" applyAlignment="1">
      <alignment horizontal="center" vertical="top" shrinkToFit="1"/>
    </xf>
    <xf numFmtId="0" fontId="40" fillId="0" borderId="0" xfId="0" applyFont="1" applyBorder="1" applyAlignment="1">
      <alignment horizontal="center" vertical="top" shrinkToFit="1"/>
    </xf>
    <xf numFmtId="0" fontId="42" fillId="0" borderId="49" xfId="0" applyFont="1" applyBorder="1" applyAlignment="1">
      <alignment horizontal="center" vertical="center" shrinkToFit="1"/>
    </xf>
    <xf numFmtId="0" fontId="56" fillId="0" borderId="62" xfId="0" applyFont="1" applyBorder="1" applyAlignment="1">
      <alignment horizontal="center" vertical="center" shrinkToFit="1"/>
    </xf>
    <xf numFmtId="0" fontId="56" fillId="0" borderId="46" xfId="0" applyFont="1" applyBorder="1" applyAlignment="1">
      <alignment horizontal="center" vertical="center" shrinkToFit="1"/>
    </xf>
    <xf numFmtId="0" fontId="56" fillId="0" borderId="59" xfId="0" applyFont="1" applyBorder="1" applyAlignment="1">
      <alignment horizontal="center" vertical="center" shrinkToFit="1"/>
    </xf>
    <xf numFmtId="0" fontId="56" fillId="0" borderId="6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0" fontId="39" fillId="0" borderId="0" xfId="19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 shrinkToFit="1"/>
    </xf>
    <xf numFmtId="0" fontId="98" fillId="0" borderId="61" xfId="0" applyFont="1" applyBorder="1" applyAlignment="1">
      <alignment horizontal="center" vertical="center" shrinkToFit="1"/>
    </xf>
    <xf numFmtId="0" fontId="98" fillId="0" borderId="58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71" fillId="0" borderId="61" xfId="0" applyFont="1" applyBorder="1" applyAlignment="1">
      <alignment horizontal="center" vertical="center" shrinkToFit="1"/>
    </xf>
    <xf numFmtId="0" fontId="71" fillId="0" borderId="58" xfId="0" applyFont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178" fontId="34" fillId="0" borderId="44" xfId="0" applyNumberFormat="1" applyFont="1" applyFill="1" applyBorder="1" applyAlignment="1">
      <alignment horizontal="center" vertical="center" wrapText="1"/>
    </xf>
    <xf numFmtId="178" fontId="34" fillId="0" borderId="45" xfId="0" applyNumberFormat="1" applyFont="1" applyFill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shrinkToFit="1"/>
    </xf>
    <xf numFmtId="0" fontId="39" fillId="0" borderId="69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7" fillId="0" borderId="57" xfId="0" applyFont="1" applyBorder="1" applyAlignment="1">
      <alignment horizontal="center" vertical="center" shrinkToFit="1"/>
    </xf>
    <xf numFmtId="178" fontId="34" fillId="0" borderId="43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top" shrinkToFit="1"/>
    </xf>
    <xf numFmtId="0" fontId="34" fillId="0" borderId="59" xfId="0" applyFont="1" applyBorder="1" applyAlignment="1">
      <alignment horizontal="center" vertical="top" shrinkToFit="1"/>
    </xf>
    <xf numFmtId="0" fontId="100" fillId="0" borderId="58" xfId="0" applyFont="1" applyBorder="1" applyAlignment="1">
      <alignment horizontal="center" vertical="center" shrinkToFit="1"/>
    </xf>
    <xf numFmtId="0" fontId="100" fillId="0" borderId="0" xfId="0" applyFont="1" applyBorder="1" applyAlignment="1">
      <alignment horizontal="center" vertical="center" shrinkToFit="1"/>
    </xf>
    <xf numFmtId="0" fontId="100" fillId="0" borderId="57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70" fillId="0" borderId="49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178" fontId="34" fillId="0" borderId="79" xfId="0" applyNumberFormat="1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top" shrinkToFit="1"/>
    </xf>
    <xf numFmtId="0" fontId="55" fillId="0" borderId="0" xfId="0" applyFont="1" applyBorder="1" applyAlignment="1">
      <alignment horizontal="center" vertical="top" shrinkToFit="1"/>
    </xf>
    <xf numFmtId="0" fontId="34" fillId="0" borderId="49" xfId="0" applyFont="1" applyBorder="1" applyAlignment="1">
      <alignment horizontal="center" vertical="center" shrinkToFit="1"/>
    </xf>
    <xf numFmtId="178" fontId="34" fillId="0" borderId="56" xfId="0" applyNumberFormat="1" applyFont="1" applyBorder="1" applyAlignment="1">
      <alignment horizontal="center" vertical="center" wrapText="1"/>
    </xf>
    <xf numFmtId="0" fontId="70" fillId="0" borderId="57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70" fillId="0" borderId="62" xfId="0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89" fillId="0" borderId="58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9" fillId="0" borderId="62" xfId="0" applyFont="1" applyBorder="1" applyAlignment="1">
      <alignment horizontal="center" vertical="center"/>
    </xf>
    <xf numFmtId="0" fontId="86" fillId="0" borderId="60" xfId="0" applyFont="1" applyBorder="1" applyAlignment="1">
      <alignment horizontal="center" vertical="center" shrinkToFit="1"/>
    </xf>
    <xf numFmtId="0" fontId="86" fillId="0" borderId="61" xfId="0" applyFont="1" applyBorder="1" applyAlignment="1">
      <alignment horizontal="center" vertical="center" shrinkToFit="1"/>
    </xf>
    <xf numFmtId="0" fontId="86" fillId="0" borderId="58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92" fillId="0" borderId="58" xfId="0" applyFont="1" applyBorder="1" applyAlignment="1">
      <alignment horizontal="center" vertical="center"/>
    </xf>
    <xf numFmtId="0" fontId="92" fillId="0" borderId="0" xfId="0" applyFont="1" applyBorder="1" applyAlignment="1">
      <alignment horizontal="center" vertical="center"/>
    </xf>
    <xf numFmtId="0" fontId="92" fillId="0" borderId="62" xfId="0" applyFont="1" applyBorder="1" applyAlignment="1">
      <alignment horizontal="center" vertical="center"/>
    </xf>
    <xf numFmtId="0" fontId="82" fillId="0" borderId="58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 wrapText="1"/>
    </xf>
    <xf numFmtId="0" fontId="51" fillId="0" borderId="58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62" xfId="0" applyFont="1" applyBorder="1" applyAlignment="1">
      <alignment horizontal="center" vertical="center" shrinkToFit="1"/>
    </xf>
    <xf numFmtId="0" fontId="75" fillId="0" borderId="58" xfId="0" applyFont="1" applyBorder="1" applyAlignment="1">
      <alignment horizontal="center" vertical="center" shrinkToFit="1"/>
    </xf>
    <xf numFmtId="0" fontId="75" fillId="0" borderId="0" xfId="0" applyFont="1" applyBorder="1" applyAlignment="1">
      <alignment horizontal="center" vertical="center" shrinkToFit="1"/>
    </xf>
    <xf numFmtId="0" fontId="75" fillId="0" borderId="62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56" fillId="0" borderId="51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 shrinkToFit="1"/>
    </xf>
    <xf numFmtId="0" fontId="80" fillId="0" borderId="58" xfId="0" applyFont="1" applyBorder="1" applyAlignment="1">
      <alignment horizontal="center" vertical="center" shrinkToFit="1"/>
    </xf>
    <xf numFmtId="0" fontId="80" fillId="0" borderId="0" xfId="0" applyFont="1" applyBorder="1" applyAlignment="1">
      <alignment horizontal="center" vertical="center" shrinkToFit="1"/>
    </xf>
    <xf numFmtId="0" fontId="73" fillId="0" borderId="58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57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 shrinkToFit="1"/>
    </xf>
    <xf numFmtId="0" fontId="62" fillId="0" borderId="59" xfId="0" applyFont="1" applyBorder="1" applyAlignment="1">
      <alignment horizontal="center" vertical="center" shrinkToFit="1"/>
    </xf>
    <xf numFmtId="0" fontId="62" fillId="0" borderId="81" xfId="0" applyFont="1" applyBorder="1" applyAlignment="1">
      <alignment horizontal="center" vertical="center" shrinkToFit="1"/>
    </xf>
    <xf numFmtId="0" fontId="74" fillId="0" borderId="58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81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 vertical="center" shrinkToFit="1"/>
    </xf>
    <xf numFmtId="0" fontId="65" fillId="0" borderId="58" xfId="0" applyFont="1" applyBorder="1" applyAlignment="1">
      <alignment horizontal="center" vertical="center" shrinkToFit="1"/>
    </xf>
    <xf numFmtId="0" fontId="52" fillId="0" borderId="62" xfId="0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178" fontId="34" fillId="0" borderId="50" xfId="0" applyNumberFormat="1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88" fillId="0" borderId="49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 shrinkToFit="1"/>
    </xf>
    <xf numFmtId="0" fontId="50" fillId="0" borderId="57" xfId="0" applyFont="1" applyBorder="1" applyAlignment="1">
      <alignment horizontal="center" vertical="center" shrinkToFit="1"/>
    </xf>
    <xf numFmtId="0" fontId="46" fillId="0" borderId="4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88" fillId="0" borderId="58" xfId="0" applyFont="1" applyBorder="1" applyAlignment="1">
      <alignment horizontal="center" vertical="center"/>
    </xf>
    <xf numFmtId="0" fontId="88" fillId="0" borderId="62" xfId="0" applyFont="1" applyBorder="1" applyAlignment="1">
      <alignment horizontal="center" vertical="center"/>
    </xf>
    <xf numFmtId="0" fontId="66" fillId="0" borderId="58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 shrinkToFit="1"/>
    </xf>
    <xf numFmtId="0" fontId="66" fillId="0" borderId="62" xfId="0" applyFont="1" applyFill="1" applyBorder="1" applyAlignment="1">
      <alignment horizontal="center" vertical="center" shrinkToFit="1"/>
    </xf>
    <xf numFmtId="0" fontId="63" fillId="0" borderId="58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103" fillId="0" borderId="58" xfId="0" applyFont="1" applyBorder="1" applyAlignment="1">
      <alignment horizontal="center" vertical="center" shrinkToFit="1"/>
    </xf>
    <xf numFmtId="0" fontId="103" fillId="0" borderId="0" xfId="0" applyFont="1" applyBorder="1" applyAlignment="1">
      <alignment horizontal="center" vertical="center" shrinkToFit="1"/>
    </xf>
    <xf numFmtId="0" fontId="103" fillId="0" borderId="57" xfId="0" applyFont="1" applyBorder="1" applyAlignment="1">
      <alignment horizontal="center" vertical="center" shrinkToFit="1"/>
    </xf>
    <xf numFmtId="0" fontId="68" fillId="0" borderId="58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 shrinkToFit="1"/>
    </xf>
    <xf numFmtId="0" fontId="47" fillId="0" borderId="58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85" fillId="0" borderId="58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69" fillId="0" borderId="61" xfId="0" applyFont="1" applyBorder="1" applyAlignment="1">
      <alignment horizontal="center" vertical="center" shrinkToFit="1"/>
    </xf>
    <xf numFmtId="0" fontId="70" fillId="0" borderId="61" xfId="0" applyFont="1" applyBorder="1" applyAlignment="1">
      <alignment horizontal="center" vertical="center" shrinkToFit="1"/>
    </xf>
    <xf numFmtId="0" fontId="70" fillId="0" borderId="71" xfId="0" applyFont="1" applyBorder="1" applyAlignment="1">
      <alignment horizontal="center" vertical="center" shrinkToFit="1"/>
    </xf>
    <xf numFmtId="0" fontId="95" fillId="0" borderId="58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95" fillId="0" borderId="62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/>
    </xf>
    <xf numFmtId="0" fontId="86" fillId="0" borderId="58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6" fillId="0" borderId="57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center" vertical="center" textRotation="180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 shrinkToFit="1"/>
    </xf>
    <xf numFmtId="0" fontId="4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FF9933"/>
      <color rgb="FF6600FF"/>
      <color rgb="FF00CC00"/>
      <color rgb="FFCC66FF"/>
      <color rgb="FF66FF33"/>
      <color rgb="FF0080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gif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0</xdr:row>
      <xdr:rowOff>85725</xdr:rowOff>
    </xdr:from>
    <xdr:to>
      <xdr:col>13</xdr:col>
      <xdr:colOff>647700</xdr:colOff>
      <xdr:row>0</xdr:row>
      <xdr:rowOff>400050</xdr:rowOff>
    </xdr:to>
    <xdr:pic>
      <xdr:nvPicPr>
        <xdr:cNvPr id="2670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9563100" y="85725"/>
          <a:ext cx="800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800100</xdr:colOff>
      <xdr:row>0</xdr:row>
      <xdr:rowOff>19050</xdr:rowOff>
    </xdr:from>
    <xdr:to>
      <xdr:col>15</xdr:col>
      <xdr:colOff>152400</xdr:colOff>
      <xdr:row>0</xdr:row>
      <xdr:rowOff>390525</xdr:rowOff>
    </xdr:to>
    <xdr:pic>
      <xdr:nvPicPr>
        <xdr:cNvPr id="2671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10515600" y="19050"/>
          <a:ext cx="971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266700</xdr:colOff>
      <xdr:row>0</xdr:row>
      <xdr:rowOff>114300</xdr:rowOff>
    </xdr:from>
    <xdr:to>
      <xdr:col>16</xdr:col>
      <xdr:colOff>342900</xdr:colOff>
      <xdr:row>0</xdr:row>
      <xdr:rowOff>390525</xdr:rowOff>
    </xdr:to>
    <xdr:pic>
      <xdr:nvPicPr>
        <xdr:cNvPr id="2672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601450" y="1143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352425</xdr:colOff>
      <xdr:row>0</xdr:row>
      <xdr:rowOff>0</xdr:rowOff>
    </xdr:from>
    <xdr:to>
      <xdr:col>17</xdr:col>
      <xdr:colOff>647700</xdr:colOff>
      <xdr:row>0</xdr:row>
      <xdr:rowOff>419100</xdr:rowOff>
    </xdr:to>
    <xdr:pic>
      <xdr:nvPicPr>
        <xdr:cNvPr id="2673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390525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190500</xdr:colOff>
      <xdr:row>0</xdr:row>
      <xdr:rowOff>0</xdr:rowOff>
    </xdr:from>
    <xdr:to>
      <xdr:col>20</xdr:col>
      <xdr:colOff>533400</xdr:colOff>
      <xdr:row>0</xdr:row>
      <xdr:rowOff>371475</xdr:rowOff>
    </xdr:to>
    <xdr:sp macro="" textlink="">
      <xdr:nvSpPr>
        <xdr:cNvPr id="11" name="WordArt 2433"/>
        <xdr:cNvSpPr>
          <a:spLocks noChangeArrowheads="1" noChangeShapeType="1" noTextEdit="1"/>
        </xdr:cNvSpPr>
      </xdr:nvSpPr>
      <xdr:spPr bwMode="auto">
        <a:xfrm>
          <a:off x="13954125" y="200025"/>
          <a:ext cx="1962150" cy="60960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9</xdr:col>
      <xdr:colOff>657225</xdr:colOff>
      <xdr:row>0</xdr:row>
      <xdr:rowOff>19050</xdr:rowOff>
    </xdr:from>
    <xdr:to>
      <xdr:col>12</xdr:col>
      <xdr:colOff>295275</xdr:colOff>
      <xdr:row>0</xdr:row>
      <xdr:rowOff>381000</xdr:rowOff>
    </xdr:to>
    <xdr:sp macro="" textlink="">
      <xdr:nvSpPr>
        <xdr:cNvPr id="24" name="WordArt 16"/>
        <xdr:cNvSpPr>
          <a:spLocks noChangeArrowheads="1" noChangeShapeType="1" noTextEdit="1"/>
        </xdr:cNvSpPr>
      </xdr:nvSpPr>
      <xdr:spPr bwMode="auto">
        <a:xfrm>
          <a:off x="7134225" y="19050"/>
          <a:ext cx="2066925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323850</xdr:colOff>
      <xdr:row>0</xdr:row>
      <xdr:rowOff>0</xdr:rowOff>
    </xdr:from>
    <xdr:to>
      <xdr:col>7</xdr:col>
      <xdr:colOff>533400</xdr:colOff>
      <xdr:row>0</xdr:row>
      <xdr:rowOff>400051</xdr:rowOff>
    </xdr:to>
    <xdr:sp macro="" textlink="">
      <xdr:nvSpPr>
        <xdr:cNvPr id="20" name="WordArt 17"/>
        <xdr:cNvSpPr>
          <a:spLocks noChangeArrowheads="1" noChangeShapeType="1" noTextEdit="1"/>
        </xdr:cNvSpPr>
      </xdr:nvSpPr>
      <xdr:spPr bwMode="auto">
        <a:xfrm>
          <a:off x="3762375" y="0"/>
          <a:ext cx="1828800" cy="60960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</xdr:col>
      <xdr:colOff>76200</xdr:colOff>
      <xdr:row>11</xdr:row>
      <xdr:rowOff>38100</xdr:rowOff>
    </xdr:from>
    <xdr:to>
      <xdr:col>8</xdr:col>
      <xdr:colOff>707572</xdr:colOff>
      <xdr:row>18</xdr:row>
      <xdr:rowOff>128813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" y="2835729"/>
          <a:ext cx="5736772" cy="1886855"/>
        </a:xfrm>
        <a:prstGeom prst="rect">
          <a:avLst/>
        </a:prstGeom>
      </xdr:spPr>
    </xdr:pic>
    <xdr:clientData/>
  </xdr:twoCellAnchor>
  <xdr:twoCellAnchor editAs="oneCell">
    <xdr:from>
      <xdr:col>16</xdr:col>
      <xdr:colOff>308430</xdr:colOff>
      <xdr:row>3</xdr:row>
      <xdr:rowOff>235857</xdr:rowOff>
    </xdr:from>
    <xdr:to>
      <xdr:col>18</xdr:col>
      <xdr:colOff>27215</xdr:colOff>
      <xdr:row>7</xdr:row>
      <xdr:rowOff>238577</xdr:rowOff>
    </xdr:to>
    <xdr:pic>
      <xdr:nvPicPr>
        <xdr:cNvPr id="25" name="圖片 2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716" y="1061357"/>
          <a:ext cx="1206499" cy="1200149"/>
        </a:xfrm>
        <a:prstGeom prst="rect">
          <a:avLst/>
        </a:prstGeom>
      </xdr:spPr>
    </xdr:pic>
    <xdr:clientData/>
  </xdr:twoCellAnchor>
  <xdr:twoCellAnchor editAs="oneCell">
    <xdr:from>
      <xdr:col>3</xdr:col>
      <xdr:colOff>431802</xdr:colOff>
      <xdr:row>1</xdr:row>
      <xdr:rowOff>159657</xdr:rowOff>
    </xdr:from>
    <xdr:to>
      <xdr:col>5</xdr:col>
      <xdr:colOff>631371</xdr:colOff>
      <xdr:row>8</xdr:row>
      <xdr:rowOff>40517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545" y="605971"/>
          <a:ext cx="1658255" cy="1709660"/>
        </a:xfrm>
        <a:prstGeom prst="rect">
          <a:avLst/>
        </a:prstGeom>
      </xdr:spPr>
    </xdr:pic>
    <xdr:clientData/>
  </xdr:twoCellAnchor>
  <xdr:twoCellAnchor editAs="oneCell">
    <xdr:from>
      <xdr:col>12</xdr:col>
      <xdr:colOff>32072</xdr:colOff>
      <xdr:row>30</xdr:row>
      <xdr:rowOff>72574</xdr:rowOff>
    </xdr:from>
    <xdr:to>
      <xdr:col>14</xdr:col>
      <xdr:colOff>27856</xdr:colOff>
      <xdr:row>35</xdr:row>
      <xdr:rowOff>104643</xdr:rowOff>
    </xdr:to>
    <xdr:pic>
      <xdr:nvPicPr>
        <xdr:cNvPr id="27" name="圖片 2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929" y="7375074"/>
          <a:ext cx="1483498" cy="1483498"/>
        </a:xfrm>
        <a:prstGeom prst="rect">
          <a:avLst/>
        </a:prstGeom>
      </xdr:spPr>
    </xdr:pic>
    <xdr:clientData/>
  </xdr:twoCellAnchor>
  <xdr:twoCellAnchor editAs="oneCell">
    <xdr:from>
      <xdr:col>4</xdr:col>
      <xdr:colOff>127643</xdr:colOff>
      <xdr:row>20</xdr:row>
      <xdr:rowOff>128284</xdr:rowOff>
    </xdr:from>
    <xdr:to>
      <xdr:col>5</xdr:col>
      <xdr:colOff>571502</xdr:colOff>
      <xdr:row>25</xdr:row>
      <xdr:rowOff>236498</xdr:rowOff>
    </xdr:to>
    <xdr:pic>
      <xdr:nvPicPr>
        <xdr:cNvPr id="28" name="圖片 27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615"/>
        <a:stretch/>
      </xdr:blipFill>
      <xdr:spPr>
        <a:xfrm>
          <a:off x="2540643" y="5081284"/>
          <a:ext cx="1187716" cy="1496143"/>
        </a:xfrm>
        <a:prstGeom prst="rect">
          <a:avLst/>
        </a:prstGeom>
      </xdr:spPr>
    </xdr:pic>
    <xdr:clientData/>
  </xdr:twoCellAnchor>
  <xdr:twoCellAnchor>
    <xdr:from>
      <xdr:col>15</xdr:col>
      <xdr:colOff>689431</xdr:colOff>
      <xdr:row>21</xdr:row>
      <xdr:rowOff>164980</xdr:rowOff>
    </xdr:from>
    <xdr:to>
      <xdr:col>18</xdr:col>
      <xdr:colOff>145145</xdr:colOff>
      <xdr:row>26</xdr:row>
      <xdr:rowOff>54882</xdr:rowOff>
    </xdr:to>
    <xdr:grpSp>
      <xdr:nvGrpSpPr>
        <xdr:cNvPr id="29" name="群組 28"/>
        <xdr:cNvGrpSpPr/>
      </xdr:nvGrpSpPr>
      <xdr:grpSpPr>
        <a:xfrm>
          <a:off x="11085288" y="5313923"/>
          <a:ext cx="1643743" cy="1326816"/>
          <a:chOff x="8391073" y="5326623"/>
          <a:chExt cx="1687285" cy="1341331"/>
        </a:xfrm>
      </xdr:grpSpPr>
      <xdr:pic>
        <xdr:nvPicPr>
          <xdr:cNvPr id="30" name="圖片 29"/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91073" y="5326623"/>
            <a:ext cx="1687285" cy="1341331"/>
          </a:xfrm>
          <a:prstGeom prst="rect">
            <a:avLst/>
          </a:prstGeom>
        </xdr:spPr>
      </xdr:pic>
      <xdr:sp macro="" textlink="">
        <xdr:nvSpPr>
          <xdr:cNvPr id="31" name="橢圓 30"/>
          <xdr:cNvSpPr/>
        </xdr:nvSpPr>
        <xdr:spPr>
          <a:xfrm>
            <a:off x="9497786" y="5424715"/>
            <a:ext cx="480786" cy="317499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 editAs="oneCell">
    <xdr:from>
      <xdr:col>4</xdr:col>
      <xdr:colOff>223159</xdr:colOff>
      <xdr:row>29</xdr:row>
      <xdr:rowOff>150588</xdr:rowOff>
    </xdr:from>
    <xdr:to>
      <xdr:col>5</xdr:col>
      <xdr:colOff>662215</xdr:colOff>
      <xdr:row>33</xdr:row>
      <xdr:rowOff>179616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245" y="7258959"/>
          <a:ext cx="1168399" cy="1182914"/>
        </a:xfrm>
        <a:prstGeom prst="rect">
          <a:avLst/>
        </a:prstGeom>
      </xdr:spPr>
    </xdr:pic>
    <xdr:clientData/>
  </xdr:twoCellAnchor>
  <xdr:twoCellAnchor>
    <xdr:from>
      <xdr:col>9</xdr:col>
      <xdr:colOff>45357</xdr:colOff>
      <xdr:row>2</xdr:row>
      <xdr:rowOff>36285</xdr:rowOff>
    </xdr:from>
    <xdr:to>
      <xdr:col>12</xdr:col>
      <xdr:colOff>734786</xdr:colOff>
      <xdr:row>9</xdr:row>
      <xdr:rowOff>146123</xdr:rowOff>
    </xdr:to>
    <xdr:grpSp>
      <xdr:nvGrpSpPr>
        <xdr:cNvPr id="37" name="群組 36"/>
        <xdr:cNvGrpSpPr/>
      </xdr:nvGrpSpPr>
      <xdr:grpSpPr>
        <a:xfrm>
          <a:off x="6065157" y="678542"/>
          <a:ext cx="2877458" cy="1905981"/>
          <a:chOff x="6132286" y="662214"/>
          <a:chExt cx="2921000" cy="1915052"/>
        </a:xfrm>
      </xdr:grpSpPr>
      <xdr:pic>
        <xdr:nvPicPr>
          <xdr:cNvPr id="38" name="圖片 37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58427" y="662214"/>
            <a:ext cx="2394859" cy="1915052"/>
          </a:xfrm>
          <a:prstGeom prst="rect">
            <a:avLst/>
          </a:prstGeom>
        </xdr:spPr>
      </xdr:pic>
      <xdr:sp macro="" textlink="">
        <xdr:nvSpPr>
          <xdr:cNvPr id="39" name="矩形 38"/>
          <xdr:cNvSpPr/>
        </xdr:nvSpPr>
        <xdr:spPr>
          <a:xfrm>
            <a:off x="6132286" y="662216"/>
            <a:ext cx="526143" cy="1914072"/>
          </a:xfrm>
          <a:prstGeom prst="rect">
            <a:avLst/>
          </a:prstGeom>
          <a:solidFill>
            <a:schemeClr val="tx2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18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中</a:t>
            </a:r>
            <a:endParaRPr lang="en-US" altLang="zh-TW" sz="1800">
              <a:latin typeface="華康少女文字W5" panose="040F0509000000000000" pitchFamily="81" charset="-120"/>
              <a:ea typeface="華康少女文字W5" panose="040F0509000000000000" pitchFamily="81" charset="-120"/>
            </a:endParaRPr>
          </a:p>
          <a:p>
            <a:pPr algn="l"/>
            <a:r>
              <a:rPr lang="zh-TW" altLang="en-US" sz="18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秋</a:t>
            </a:r>
            <a:endParaRPr lang="en-US" altLang="zh-TW" sz="1800">
              <a:latin typeface="華康少女文字W5" panose="040F0509000000000000" pitchFamily="81" charset="-120"/>
              <a:ea typeface="華康少女文字W5" panose="040F0509000000000000" pitchFamily="81" charset="-120"/>
            </a:endParaRPr>
          </a:p>
          <a:p>
            <a:pPr algn="l"/>
            <a:r>
              <a:rPr lang="zh-TW" altLang="en-US" sz="18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節</a:t>
            </a:r>
            <a:endParaRPr lang="en-US" altLang="zh-TW" sz="1800">
              <a:latin typeface="華康少女文字W5" panose="040F0509000000000000" pitchFamily="81" charset="-120"/>
              <a:ea typeface="華康少女文字W5" panose="040F0509000000000000" pitchFamily="81" charset="-120"/>
            </a:endParaRPr>
          </a:p>
          <a:p>
            <a:pPr algn="l"/>
            <a:r>
              <a:rPr lang="zh-TW" altLang="en-US" sz="18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快</a:t>
            </a:r>
            <a:endParaRPr lang="en-US" altLang="zh-TW" sz="1800">
              <a:latin typeface="華康少女文字W5" panose="040F0509000000000000" pitchFamily="81" charset="-120"/>
              <a:ea typeface="華康少女文字W5" panose="040F0509000000000000" pitchFamily="81" charset="-120"/>
            </a:endParaRPr>
          </a:p>
          <a:p>
            <a:pPr algn="l"/>
            <a:r>
              <a:rPr lang="zh-TW" altLang="en-US" sz="18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樂</a:t>
            </a:r>
          </a:p>
        </xdr:txBody>
      </xdr:sp>
    </xdr:grpSp>
    <xdr:clientData/>
  </xdr:twoCellAnchor>
  <xdr:twoCellAnchor editAs="oneCell">
    <xdr:from>
      <xdr:col>3</xdr:col>
      <xdr:colOff>426355</xdr:colOff>
      <xdr:row>38</xdr:row>
      <xdr:rowOff>128586</xdr:rowOff>
    </xdr:from>
    <xdr:to>
      <xdr:col>5</xdr:col>
      <xdr:colOff>544286</xdr:colOff>
      <xdr:row>44</xdr:row>
      <xdr:rowOff>52161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8" y="9399586"/>
          <a:ext cx="1605645" cy="1565504"/>
        </a:xfrm>
        <a:prstGeom prst="rect">
          <a:avLst/>
        </a:prstGeom>
      </xdr:spPr>
    </xdr:pic>
    <xdr:clientData/>
  </xdr:twoCellAnchor>
  <xdr:twoCellAnchor>
    <xdr:from>
      <xdr:col>9</xdr:col>
      <xdr:colOff>36286</xdr:colOff>
      <xdr:row>38</xdr:row>
      <xdr:rowOff>90715</xdr:rowOff>
    </xdr:from>
    <xdr:to>
      <xdr:col>20</xdr:col>
      <xdr:colOff>453571</xdr:colOff>
      <xdr:row>46</xdr:row>
      <xdr:rowOff>208644</xdr:rowOff>
    </xdr:to>
    <xdr:grpSp>
      <xdr:nvGrpSpPr>
        <xdr:cNvPr id="50" name="群組 49"/>
        <xdr:cNvGrpSpPr/>
      </xdr:nvGrpSpPr>
      <xdr:grpSpPr>
        <a:xfrm>
          <a:off x="6056086" y="9354458"/>
          <a:ext cx="8440056" cy="2077357"/>
          <a:chOff x="6495143" y="8935356"/>
          <a:chExt cx="8599713" cy="2086429"/>
        </a:xfrm>
      </xdr:grpSpPr>
      <xdr:pic>
        <xdr:nvPicPr>
          <xdr:cNvPr id="51" name="圖片 50"/>
          <xdr:cNvPicPr>
            <a:picLocks noChangeAspect="1"/>
          </xdr:cNvPicPr>
        </xdr:nvPicPr>
        <xdr:blipFill rotWithShape="1"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223"/>
          <a:stretch/>
        </xdr:blipFill>
        <xdr:spPr>
          <a:xfrm>
            <a:off x="6495143" y="9053284"/>
            <a:ext cx="2049334" cy="1968501"/>
          </a:xfrm>
          <a:prstGeom prst="rect">
            <a:avLst/>
          </a:prstGeom>
        </xdr:spPr>
      </xdr:pic>
      <xdr:sp macro="" textlink="">
        <xdr:nvSpPr>
          <xdr:cNvPr id="52" name="雲朵形圖說文字 51"/>
          <xdr:cNvSpPr/>
        </xdr:nvSpPr>
        <xdr:spPr>
          <a:xfrm>
            <a:off x="8772072" y="9361712"/>
            <a:ext cx="3174999" cy="1406074"/>
          </a:xfrm>
          <a:prstGeom prst="cloudCallout">
            <a:avLst>
              <a:gd name="adj1" fmla="val -67451"/>
              <a:gd name="adj2" fmla="val 1301"/>
            </a:avLst>
          </a:prstGeom>
          <a:solidFill>
            <a:srgbClr val="FF3399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TW" altLang="en-US" sz="2400">
                <a:latin typeface="華康海報體W9(P)" panose="040B0900000000000000" pitchFamily="82" charset="-120"/>
                <a:ea typeface="華康海報體W9(P)" panose="040B0900000000000000" pitchFamily="82" charset="-120"/>
              </a:rPr>
              <a:t>異 國 風 味   </a:t>
            </a:r>
            <a:endParaRPr lang="en-US" altLang="zh-TW" sz="2400">
              <a:latin typeface="華康海報體W9(P)" panose="040B0900000000000000" pitchFamily="82" charset="-120"/>
              <a:ea typeface="華康海報體W9(P)" panose="040B0900000000000000" pitchFamily="82" charset="-120"/>
            </a:endParaRPr>
          </a:p>
          <a:p>
            <a:pPr algn="ctr"/>
            <a:r>
              <a:rPr lang="zh-TW" altLang="en-US" sz="2400">
                <a:latin typeface="華康海報體W9(P)" panose="040B0900000000000000" pitchFamily="82" charset="-120"/>
                <a:ea typeface="華康海報體W9(P)" panose="040B0900000000000000" pitchFamily="82" charset="-120"/>
              </a:rPr>
              <a:t>料 理 登 場</a:t>
            </a:r>
          </a:p>
        </xdr:txBody>
      </xdr:sp>
      <xdr:sp macro="" textlink="">
        <xdr:nvSpPr>
          <xdr:cNvPr id="53" name="流程圖: 結束點 52"/>
          <xdr:cNvSpPr/>
        </xdr:nvSpPr>
        <xdr:spPr>
          <a:xfrm rot="21208129">
            <a:off x="12709072" y="9760856"/>
            <a:ext cx="1360715" cy="498928"/>
          </a:xfrm>
          <a:prstGeom prst="flowChartTerminator">
            <a:avLst/>
          </a:prstGeom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瘋咖哩</a:t>
            </a:r>
          </a:p>
        </xdr:txBody>
      </xdr:sp>
      <xdr:sp macro="" textlink="">
        <xdr:nvSpPr>
          <xdr:cNvPr id="54" name="流程圖: 結束點 53"/>
          <xdr:cNvSpPr/>
        </xdr:nvSpPr>
        <xdr:spPr>
          <a:xfrm>
            <a:off x="12182927" y="10268855"/>
            <a:ext cx="1360715" cy="498928"/>
          </a:xfrm>
          <a:prstGeom prst="flowChartTerminator">
            <a:avLst/>
          </a:prstGeom>
          <a:solidFill>
            <a:srgbClr val="9999FF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泰式雞</a:t>
            </a:r>
          </a:p>
        </xdr:txBody>
      </xdr:sp>
      <xdr:sp macro="" textlink="">
        <xdr:nvSpPr>
          <xdr:cNvPr id="55" name="流程圖: 結束點 54"/>
          <xdr:cNvSpPr/>
        </xdr:nvSpPr>
        <xdr:spPr>
          <a:xfrm rot="506728">
            <a:off x="13734141" y="10114641"/>
            <a:ext cx="1360715" cy="498928"/>
          </a:xfrm>
          <a:prstGeom prst="flowChartTerminator">
            <a:avLst/>
          </a:prstGeom>
          <a:solidFill>
            <a:srgbClr val="00CC00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韓風泡菜</a:t>
            </a:r>
          </a:p>
        </xdr:txBody>
      </xdr:sp>
      <xdr:sp macro="" textlink="">
        <xdr:nvSpPr>
          <xdr:cNvPr id="56" name="流程圖: 結束點 55"/>
          <xdr:cNvSpPr/>
        </xdr:nvSpPr>
        <xdr:spPr>
          <a:xfrm rot="21215162">
            <a:off x="13632542" y="9359899"/>
            <a:ext cx="1360715" cy="498928"/>
          </a:xfrm>
          <a:prstGeom prst="flowChartTerminator">
            <a:avLst/>
          </a:prstGeom>
          <a:solidFill>
            <a:srgbClr val="00B0F0"/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大阪燒</a:t>
            </a:r>
          </a:p>
        </xdr:txBody>
      </xdr:sp>
      <xdr:sp macro="" textlink="">
        <xdr:nvSpPr>
          <xdr:cNvPr id="57" name="流程圖: 結束點 56"/>
          <xdr:cNvSpPr/>
        </xdr:nvSpPr>
        <xdr:spPr>
          <a:xfrm rot="20400441">
            <a:off x="11431881" y="9598251"/>
            <a:ext cx="1629803" cy="497700"/>
          </a:xfrm>
          <a:prstGeom prst="flowChartTerminator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糖霜銀絲卷</a:t>
            </a:r>
          </a:p>
        </xdr:txBody>
      </xdr:sp>
      <xdr:sp macro="" textlink="">
        <xdr:nvSpPr>
          <xdr:cNvPr id="58" name="流程圖: 結束點 57"/>
          <xdr:cNvSpPr/>
        </xdr:nvSpPr>
        <xdr:spPr>
          <a:xfrm rot="154388">
            <a:off x="13371283" y="8935356"/>
            <a:ext cx="1360715" cy="498928"/>
          </a:xfrm>
          <a:prstGeom prst="flowChartTerminator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古早味肉燥</a:t>
            </a:r>
          </a:p>
        </xdr:txBody>
      </xdr:sp>
      <xdr:sp macro="" textlink="">
        <xdr:nvSpPr>
          <xdr:cNvPr id="59" name="流程圖: 結束點 58"/>
          <xdr:cNvSpPr/>
        </xdr:nvSpPr>
        <xdr:spPr>
          <a:xfrm>
            <a:off x="11965213" y="8944429"/>
            <a:ext cx="1360715" cy="498928"/>
          </a:xfrm>
          <a:prstGeom prst="flowChartTerminator">
            <a:avLst/>
          </a:prstGeom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zh-TW" altLang="en-US" sz="1600">
                <a:latin typeface="華康少女文字W5" panose="040F0509000000000000" pitchFamily="81" charset="-120"/>
                <a:ea typeface="華康少女文字W5" panose="040F0509000000000000" pitchFamily="81" charset="-120"/>
              </a:rPr>
              <a:t>義大利麵</a:t>
            </a:r>
          </a:p>
        </xdr:txBody>
      </xdr:sp>
    </xdr:grpSp>
    <xdr:clientData/>
  </xdr:twoCellAnchor>
  <xdr:twoCellAnchor>
    <xdr:from>
      <xdr:col>9</xdr:col>
      <xdr:colOff>299357</xdr:colOff>
      <xdr:row>37</xdr:row>
      <xdr:rowOff>172357</xdr:rowOff>
    </xdr:from>
    <xdr:to>
      <xdr:col>16</xdr:col>
      <xdr:colOff>18140</xdr:colOff>
      <xdr:row>39</xdr:row>
      <xdr:rowOff>301162</xdr:rowOff>
    </xdr:to>
    <xdr:grpSp>
      <xdr:nvGrpSpPr>
        <xdr:cNvPr id="60" name="群組 59"/>
        <xdr:cNvGrpSpPr/>
      </xdr:nvGrpSpPr>
      <xdr:grpSpPr>
        <a:xfrm>
          <a:off x="6319157" y="9240157"/>
          <a:ext cx="4824183" cy="520691"/>
          <a:chOff x="6168573" y="10718932"/>
          <a:chExt cx="4947330" cy="509805"/>
        </a:xfrm>
      </xdr:grpSpPr>
      <xdr:grpSp>
        <xdr:nvGrpSpPr>
          <xdr:cNvPr id="61" name="群組 60"/>
          <xdr:cNvGrpSpPr/>
        </xdr:nvGrpSpPr>
        <xdr:grpSpPr>
          <a:xfrm>
            <a:off x="6168573" y="10718932"/>
            <a:ext cx="4200071" cy="509805"/>
            <a:chOff x="5388430" y="12097789"/>
            <a:chExt cx="4200071" cy="509805"/>
          </a:xfrm>
        </xdr:grpSpPr>
        <xdr:pic>
          <xdr:nvPicPr>
            <xdr:cNvPr id="63" name="圖片 62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1190" t="51387" r="34066" b="26345"/>
            <a:stretch/>
          </xdr:blipFill>
          <xdr:spPr>
            <a:xfrm>
              <a:off x="8799285" y="12097789"/>
              <a:ext cx="789216" cy="509805"/>
            </a:xfrm>
            <a:prstGeom prst="rect">
              <a:avLst/>
            </a:prstGeom>
          </xdr:spPr>
        </xdr:pic>
        <xdr:pic>
          <xdr:nvPicPr>
            <xdr:cNvPr id="64" name="圖片 6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988" t="28462" r="12363" b="21456"/>
            <a:stretch/>
          </xdr:blipFill>
          <xdr:spPr>
            <a:xfrm>
              <a:off x="6059714" y="12141472"/>
              <a:ext cx="671286" cy="440306"/>
            </a:xfrm>
            <a:prstGeom prst="rect">
              <a:avLst/>
            </a:prstGeom>
          </xdr:spPr>
        </xdr:pic>
        <xdr:pic>
          <xdr:nvPicPr>
            <xdr:cNvPr id="65" name="圖片 64"/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388430" y="12137572"/>
              <a:ext cx="673554" cy="449036"/>
            </a:xfrm>
            <a:prstGeom prst="rect">
              <a:avLst/>
            </a:prstGeom>
          </xdr:spPr>
        </xdr:pic>
        <xdr:pic>
          <xdr:nvPicPr>
            <xdr:cNvPr id="66" name="圖片 65"/>
            <xdr:cNvPicPr>
              <a:picLocks noChangeAspect="1"/>
            </xdr:cNvPicPr>
          </xdr:nvPicPr>
          <xdr:blipFill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flipV="1">
              <a:off x="8155857" y="12118285"/>
              <a:ext cx="643429" cy="482571"/>
            </a:xfrm>
            <a:prstGeom prst="rect">
              <a:avLst/>
            </a:prstGeom>
          </xdr:spPr>
        </xdr:pic>
        <xdr:pic>
          <xdr:nvPicPr>
            <xdr:cNvPr id="67" name="圖片 66"/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736502" y="12124930"/>
              <a:ext cx="702070" cy="468047"/>
            </a:xfrm>
            <a:prstGeom prst="rect">
              <a:avLst/>
            </a:prstGeom>
          </xdr:spPr>
        </xdr:pic>
        <xdr:pic>
          <xdr:nvPicPr>
            <xdr:cNvPr id="68" name="圖片 67"/>
            <xdr:cNvPicPr>
              <a:picLocks noChangeAspect="1"/>
            </xdr:cNvPicPr>
          </xdr:nvPicPr>
          <xdr:blipFill>
            <a:blip xmlns:r="http://schemas.openxmlformats.org/officeDocument/2006/relationships" r:embed="rId2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38570" y="12122453"/>
              <a:ext cx="716644" cy="477762"/>
            </a:xfrm>
            <a:prstGeom prst="rect">
              <a:avLst/>
            </a:prstGeom>
          </xdr:spPr>
        </xdr:pic>
      </xdr:grpSp>
      <xdr:pic>
        <xdr:nvPicPr>
          <xdr:cNvPr id="62" name="圖片 61"/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9572" y="10740571"/>
            <a:ext cx="756331" cy="478971"/>
          </a:xfrm>
          <a:prstGeom prst="rect">
            <a:avLst/>
          </a:prstGeom>
        </xdr:spPr>
      </xdr:pic>
    </xdr:grpSp>
    <xdr:clientData/>
  </xdr:twoCellAnchor>
  <xdr:twoCellAnchor editAs="oneCell">
    <xdr:from>
      <xdr:col>12</xdr:col>
      <xdr:colOff>43542</xdr:colOff>
      <xdr:row>12</xdr:row>
      <xdr:rowOff>189285</xdr:rowOff>
    </xdr:from>
    <xdr:to>
      <xdr:col>13</xdr:col>
      <xdr:colOff>728610</xdr:colOff>
      <xdr:row>17</xdr:row>
      <xdr:rowOff>74385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1371" y="3182856"/>
          <a:ext cx="1414410" cy="132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opLeftCell="A28" zoomScale="70" zoomScaleNormal="70" workbookViewId="0">
      <selection activeCell="J38" sqref="J38:M38"/>
    </sheetView>
  </sheetViews>
  <sheetFormatPr defaultColWidth="9" defaultRowHeight="16.5" x14ac:dyDescent="0.25"/>
  <cols>
    <col min="1" max="1" width="2.625" style="101" customWidth="1"/>
    <col min="2" max="20" width="10.625" style="103" customWidth="1"/>
    <col min="21" max="21" width="9.5" style="103" customWidth="1"/>
    <col min="22" max="16384" width="9" style="101"/>
  </cols>
  <sheetData>
    <row r="1" spans="2:24" ht="35.1" customHeight="1" thickBot="1" x14ac:dyDescent="0.35">
      <c r="B1" s="256"/>
      <c r="C1" s="256"/>
      <c r="D1" s="256"/>
      <c r="E1" s="256"/>
      <c r="F1" s="256"/>
      <c r="J1" s="255"/>
      <c r="K1" s="255"/>
      <c r="L1" s="255"/>
      <c r="M1" s="255"/>
      <c r="N1" s="255"/>
      <c r="O1" s="255"/>
      <c r="P1" s="255"/>
      <c r="Q1" s="163"/>
      <c r="R1" s="131"/>
      <c r="S1" s="131"/>
      <c r="T1" s="131"/>
      <c r="U1" s="118"/>
    </row>
    <row r="2" spans="2:24" s="105" customFormat="1" ht="15" customHeight="1" x14ac:dyDescent="0.25">
      <c r="B2" s="230" t="s">
        <v>127</v>
      </c>
      <c r="C2" s="231"/>
      <c r="D2" s="231"/>
      <c r="E2" s="231"/>
      <c r="F2" s="232" t="s">
        <v>128</v>
      </c>
      <c r="G2" s="232"/>
      <c r="H2" s="232"/>
      <c r="I2" s="233"/>
      <c r="J2" s="233" t="s">
        <v>129</v>
      </c>
      <c r="K2" s="231"/>
      <c r="L2" s="231"/>
      <c r="M2" s="231"/>
      <c r="N2" s="232" t="s">
        <v>131</v>
      </c>
      <c r="O2" s="232"/>
      <c r="P2" s="232"/>
      <c r="Q2" s="232"/>
      <c r="R2" s="266" t="s">
        <v>132</v>
      </c>
      <c r="S2" s="266"/>
      <c r="T2" s="266"/>
      <c r="U2" s="267"/>
    </row>
    <row r="3" spans="2:24" s="164" customFormat="1" ht="15" customHeight="1" x14ac:dyDescent="0.25">
      <c r="B3" s="275" t="s">
        <v>150</v>
      </c>
      <c r="C3" s="276"/>
      <c r="D3" s="276"/>
      <c r="E3" s="276"/>
      <c r="F3" s="235" t="s">
        <v>83</v>
      </c>
      <c r="G3" s="236"/>
      <c r="H3" s="236"/>
      <c r="I3" s="236"/>
      <c r="J3" s="237" t="s">
        <v>130</v>
      </c>
      <c r="K3" s="238"/>
      <c r="L3" s="238"/>
      <c r="M3" s="238"/>
      <c r="N3" s="321" t="s">
        <v>213</v>
      </c>
      <c r="O3" s="321"/>
      <c r="P3" s="321"/>
      <c r="Q3" s="321"/>
      <c r="R3" s="268" t="s">
        <v>101</v>
      </c>
      <c r="S3" s="268"/>
      <c r="T3" s="268"/>
      <c r="U3" s="269"/>
    </row>
    <row r="4" spans="2:24" s="135" customFormat="1" ht="27.95" customHeight="1" x14ac:dyDescent="0.4">
      <c r="B4" s="284" t="s">
        <v>323</v>
      </c>
      <c r="C4" s="285"/>
      <c r="D4" s="285"/>
      <c r="E4" s="285"/>
      <c r="F4" s="306" t="s">
        <v>341</v>
      </c>
      <c r="G4" s="203"/>
      <c r="H4" s="203"/>
      <c r="I4" s="307"/>
      <c r="J4" s="325"/>
      <c r="K4" s="326"/>
      <c r="L4" s="326"/>
      <c r="M4" s="326"/>
      <c r="N4" s="322" t="s">
        <v>224</v>
      </c>
      <c r="O4" s="323"/>
      <c r="P4" s="323"/>
      <c r="Q4" s="323"/>
      <c r="R4" s="270" t="s">
        <v>325</v>
      </c>
      <c r="S4" s="224"/>
      <c r="T4" s="224"/>
      <c r="U4" s="225"/>
      <c r="V4" s="203"/>
      <c r="W4" s="203"/>
      <c r="X4" s="203"/>
    </row>
    <row r="5" spans="2:24" s="135" customFormat="1" ht="24" customHeight="1" x14ac:dyDescent="0.4">
      <c r="B5" s="226" t="s">
        <v>263</v>
      </c>
      <c r="C5" s="206"/>
      <c r="D5" s="206"/>
      <c r="E5" s="206"/>
      <c r="F5" s="320" t="s">
        <v>265</v>
      </c>
      <c r="G5" s="204"/>
      <c r="H5" s="204"/>
      <c r="I5" s="204"/>
      <c r="J5" s="327"/>
      <c r="K5" s="205"/>
      <c r="L5" s="205"/>
      <c r="M5" s="205"/>
      <c r="N5" s="217" t="s">
        <v>266</v>
      </c>
      <c r="O5" s="206"/>
      <c r="P5" s="206"/>
      <c r="Q5" s="324"/>
      <c r="R5" s="271" t="s">
        <v>326</v>
      </c>
      <c r="S5" s="272"/>
      <c r="T5" s="272"/>
      <c r="U5" s="273"/>
      <c r="V5" s="204"/>
      <c r="W5" s="204"/>
      <c r="X5" s="204"/>
    </row>
    <row r="6" spans="2:24" s="135" customFormat="1" ht="24" customHeight="1" x14ac:dyDescent="0.4">
      <c r="B6" s="281" t="s">
        <v>264</v>
      </c>
      <c r="C6" s="282"/>
      <c r="D6" s="282"/>
      <c r="E6" s="282"/>
      <c r="F6" s="227" t="s">
        <v>324</v>
      </c>
      <c r="G6" s="206"/>
      <c r="H6" s="206"/>
      <c r="I6" s="206"/>
      <c r="J6" s="227"/>
      <c r="K6" s="205"/>
      <c r="L6" s="205"/>
      <c r="M6" s="205"/>
      <c r="N6" s="317" t="s">
        <v>327</v>
      </c>
      <c r="O6" s="318"/>
      <c r="P6" s="318"/>
      <c r="Q6" s="319"/>
      <c r="R6" s="277" t="s">
        <v>267</v>
      </c>
      <c r="S6" s="278"/>
      <c r="T6" s="278"/>
      <c r="U6" s="279"/>
      <c r="V6" s="205"/>
      <c r="W6" s="206"/>
      <c r="X6" s="206"/>
    </row>
    <row r="7" spans="2:24" s="119" customFormat="1" ht="18" customHeight="1" x14ac:dyDescent="0.25">
      <c r="B7" s="201" t="s">
        <v>53</v>
      </c>
      <c r="C7" s="202"/>
      <c r="D7" s="202"/>
      <c r="E7" s="202"/>
      <c r="F7" s="218" t="s">
        <v>51</v>
      </c>
      <c r="G7" s="207"/>
      <c r="H7" s="207"/>
      <c r="I7" s="207"/>
      <c r="J7" s="218"/>
      <c r="K7" s="207"/>
      <c r="L7" s="207"/>
      <c r="M7" s="207"/>
      <c r="N7" s="218" t="s">
        <v>52</v>
      </c>
      <c r="O7" s="207"/>
      <c r="P7" s="207"/>
      <c r="Q7" s="313"/>
      <c r="R7" s="218" t="s">
        <v>51</v>
      </c>
      <c r="S7" s="207"/>
      <c r="T7" s="207"/>
      <c r="U7" s="219"/>
      <c r="V7" s="207"/>
      <c r="W7" s="207"/>
      <c r="X7" s="207"/>
    </row>
    <row r="8" spans="2:24" s="165" customFormat="1" ht="20.100000000000001" customHeight="1" x14ac:dyDescent="0.4">
      <c r="B8" s="208" t="s">
        <v>330</v>
      </c>
      <c r="C8" s="209"/>
      <c r="D8" s="209"/>
      <c r="E8" s="209"/>
      <c r="F8" s="210" t="s">
        <v>386</v>
      </c>
      <c r="G8" s="211"/>
      <c r="H8" s="211"/>
      <c r="I8" s="211"/>
      <c r="J8" s="217"/>
      <c r="K8" s="206"/>
      <c r="L8" s="206"/>
      <c r="M8" s="206"/>
      <c r="N8" s="250" t="s">
        <v>214</v>
      </c>
      <c r="O8" s="251"/>
      <c r="P8" s="251"/>
      <c r="Q8" s="252"/>
      <c r="R8" s="250" t="s">
        <v>322</v>
      </c>
      <c r="S8" s="251"/>
      <c r="T8" s="251"/>
      <c r="U8" s="280"/>
    </row>
    <row r="9" spans="2:24" s="119" customFormat="1" ht="12.95" customHeight="1" x14ac:dyDescent="0.25">
      <c r="B9" s="177" t="s">
        <v>45</v>
      </c>
      <c r="C9" s="121">
        <f>'第一週明細)'!W12</f>
        <v>735.2</v>
      </c>
      <c r="D9" s="179" t="s">
        <v>60</v>
      </c>
      <c r="E9" s="123">
        <f>'第一週明細)'!W8</f>
        <v>24</v>
      </c>
      <c r="F9" s="178" t="s">
        <v>45</v>
      </c>
      <c r="G9" s="121">
        <f>'第一週明細)'!W20</f>
        <v>772.5</v>
      </c>
      <c r="H9" s="179" t="s">
        <v>46</v>
      </c>
      <c r="I9" s="129">
        <f>'第一週明細)'!W16</f>
        <v>24.5</v>
      </c>
      <c r="J9" s="187"/>
      <c r="K9" s="168"/>
      <c r="L9" s="166"/>
      <c r="M9" s="168"/>
      <c r="N9" s="122" t="s">
        <v>45</v>
      </c>
      <c r="O9" s="121">
        <f>'第一週明細)'!W36</f>
        <v>758.3</v>
      </c>
      <c r="P9" s="122" t="s">
        <v>60</v>
      </c>
      <c r="Q9" s="123">
        <f>'第一週明細)'!W32</f>
        <v>25.5</v>
      </c>
      <c r="R9" s="122" t="s">
        <v>45</v>
      </c>
      <c r="S9" s="121">
        <f>'第一週明細)'!W44</f>
        <v>702.5</v>
      </c>
      <c r="T9" s="122" t="s">
        <v>9</v>
      </c>
      <c r="U9" s="124">
        <f>'第一週明細)'!W40</f>
        <v>24.5</v>
      </c>
    </row>
    <row r="10" spans="2:24" s="119" customFormat="1" ht="12.95" customHeight="1" thickBot="1" x14ac:dyDescent="0.3">
      <c r="B10" s="170" t="s">
        <v>44</v>
      </c>
      <c r="C10" s="175">
        <f>'第一週明細)'!W6</f>
        <v>105</v>
      </c>
      <c r="D10" s="174" t="s">
        <v>47</v>
      </c>
      <c r="E10" s="175">
        <f>'第一週明細)'!W10</f>
        <v>24.8</v>
      </c>
      <c r="F10" s="174" t="s">
        <v>85</v>
      </c>
      <c r="G10" s="175">
        <f>'第一週明細)'!W14</f>
        <v>112.5</v>
      </c>
      <c r="H10" s="174" t="s">
        <v>47</v>
      </c>
      <c r="I10" s="176">
        <f>'第一週明細)'!W18</f>
        <v>25.5</v>
      </c>
      <c r="J10" s="174"/>
      <c r="K10" s="171"/>
      <c r="L10" s="172"/>
      <c r="M10" s="171"/>
      <c r="N10" s="127" t="s">
        <v>7</v>
      </c>
      <c r="O10" s="126">
        <f>'第一週明細)'!W30</f>
        <v>105.5</v>
      </c>
      <c r="P10" s="127" t="s">
        <v>11</v>
      </c>
      <c r="Q10" s="126">
        <f>'第一週明細)'!W34</f>
        <v>26.7</v>
      </c>
      <c r="R10" s="127" t="s">
        <v>7</v>
      </c>
      <c r="S10" s="126">
        <f>'第一週明細)'!W38</f>
        <v>96.5</v>
      </c>
      <c r="T10" s="127" t="s">
        <v>11</v>
      </c>
      <c r="U10" s="128">
        <f>'第一週明細)'!W42</f>
        <v>24</v>
      </c>
    </row>
    <row r="11" spans="2:24" s="105" customFormat="1" ht="15" customHeight="1" x14ac:dyDescent="0.25">
      <c r="B11" s="274" t="s">
        <v>133</v>
      </c>
      <c r="C11" s="232"/>
      <c r="D11" s="232"/>
      <c r="E11" s="233"/>
      <c r="F11" s="232" t="s">
        <v>134</v>
      </c>
      <c r="G11" s="232"/>
      <c r="H11" s="232"/>
      <c r="I11" s="232"/>
      <c r="J11" s="283" t="s">
        <v>135</v>
      </c>
      <c r="K11" s="283"/>
      <c r="L11" s="283"/>
      <c r="M11" s="283"/>
      <c r="N11" s="253" t="s">
        <v>136</v>
      </c>
      <c r="O11" s="253"/>
      <c r="P11" s="253"/>
      <c r="Q11" s="254"/>
      <c r="R11" s="253" t="s">
        <v>137</v>
      </c>
      <c r="S11" s="253"/>
      <c r="T11" s="253"/>
      <c r="U11" s="287"/>
    </row>
    <row r="12" spans="2:24" s="164" customFormat="1" ht="15" customHeight="1" x14ac:dyDescent="0.25">
      <c r="B12" s="286" t="s">
        <v>238</v>
      </c>
      <c r="C12" s="239"/>
      <c r="D12" s="239"/>
      <c r="E12" s="239"/>
      <c r="F12" s="235" t="s">
        <v>239</v>
      </c>
      <c r="G12" s="236"/>
      <c r="H12" s="236"/>
      <c r="I12" s="246"/>
      <c r="J12" s="247" t="s">
        <v>83</v>
      </c>
      <c r="K12" s="248"/>
      <c r="L12" s="248"/>
      <c r="M12" s="248"/>
      <c r="N12" s="247" t="s">
        <v>216</v>
      </c>
      <c r="O12" s="248"/>
      <c r="P12" s="248"/>
      <c r="Q12" s="249"/>
      <c r="R12" s="337" t="s">
        <v>269</v>
      </c>
      <c r="S12" s="338"/>
      <c r="T12" s="338"/>
      <c r="U12" s="339"/>
    </row>
    <row r="13" spans="2:24" s="135" customFormat="1" ht="27.95" customHeight="1" x14ac:dyDescent="0.4">
      <c r="B13" s="226"/>
      <c r="C13" s="305"/>
      <c r="D13" s="305"/>
      <c r="E13" s="305"/>
      <c r="F13" s="306"/>
      <c r="G13" s="203"/>
      <c r="H13" s="203"/>
      <c r="I13" s="307"/>
      <c r="J13" s="311" t="s">
        <v>232</v>
      </c>
      <c r="K13" s="312"/>
      <c r="L13" s="312"/>
      <c r="M13" s="312"/>
      <c r="N13" s="308" t="s">
        <v>328</v>
      </c>
      <c r="O13" s="309"/>
      <c r="P13" s="309"/>
      <c r="Q13" s="310"/>
      <c r="R13" s="222" t="s">
        <v>268</v>
      </c>
      <c r="S13" s="223"/>
      <c r="T13" s="223"/>
      <c r="U13" s="288"/>
    </row>
    <row r="14" spans="2:24" s="135" customFormat="1" ht="24" customHeight="1" x14ac:dyDescent="0.4">
      <c r="B14" s="199"/>
      <c r="C14" s="340"/>
      <c r="D14" s="340"/>
      <c r="E14" s="340"/>
      <c r="F14" s="341"/>
      <c r="G14" s="204"/>
      <c r="H14" s="204"/>
      <c r="I14" s="342"/>
      <c r="J14" s="328" t="s">
        <v>230</v>
      </c>
      <c r="K14" s="329"/>
      <c r="L14" s="329"/>
      <c r="M14" s="329"/>
      <c r="N14" s="314" t="s">
        <v>384</v>
      </c>
      <c r="O14" s="315"/>
      <c r="P14" s="315"/>
      <c r="Q14" s="316"/>
      <c r="R14" s="330" t="s">
        <v>389</v>
      </c>
      <c r="S14" s="331"/>
      <c r="T14" s="331"/>
      <c r="U14" s="332"/>
    </row>
    <row r="15" spans="2:24" s="135" customFormat="1" ht="24" customHeight="1" x14ac:dyDescent="0.4">
      <c r="B15" s="226"/>
      <c r="C15" s="213"/>
      <c r="D15" s="213"/>
      <c r="E15" s="213"/>
      <c r="F15" s="336"/>
      <c r="G15" s="318"/>
      <c r="H15" s="318"/>
      <c r="I15" s="319"/>
      <c r="J15" s="212" t="s">
        <v>225</v>
      </c>
      <c r="K15" s="213"/>
      <c r="L15" s="213"/>
      <c r="M15" s="260"/>
      <c r="N15" s="212" t="s">
        <v>329</v>
      </c>
      <c r="O15" s="213"/>
      <c r="P15" s="213"/>
      <c r="Q15" s="213"/>
      <c r="R15" s="212" t="s">
        <v>226</v>
      </c>
      <c r="S15" s="213"/>
      <c r="T15" s="213"/>
      <c r="U15" s="214"/>
    </row>
    <row r="16" spans="2:24" s="119" customFormat="1" ht="18" customHeight="1" x14ac:dyDescent="0.25">
      <c r="B16" s="348"/>
      <c r="C16" s="207"/>
      <c r="D16" s="207"/>
      <c r="E16" s="207"/>
      <c r="F16" s="218"/>
      <c r="G16" s="207"/>
      <c r="H16" s="207"/>
      <c r="I16" s="313"/>
      <c r="J16" s="218" t="s">
        <v>51</v>
      </c>
      <c r="K16" s="207"/>
      <c r="L16" s="207"/>
      <c r="M16" s="313"/>
      <c r="N16" s="218" t="s">
        <v>51</v>
      </c>
      <c r="O16" s="207"/>
      <c r="P16" s="207"/>
      <c r="Q16" s="207"/>
      <c r="R16" s="218" t="s">
        <v>52</v>
      </c>
      <c r="S16" s="207"/>
      <c r="T16" s="207"/>
      <c r="U16" s="219"/>
    </row>
    <row r="17" spans="2:21" s="165" customFormat="1" ht="20.100000000000001" customHeight="1" x14ac:dyDescent="0.4">
      <c r="B17" s="245"/>
      <c r="C17" s="206"/>
      <c r="D17" s="206"/>
      <c r="E17" s="206"/>
      <c r="F17" s="217"/>
      <c r="G17" s="206"/>
      <c r="H17" s="206"/>
      <c r="I17" s="324"/>
      <c r="J17" s="250" t="s">
        <v>154</v>
      </c>
      <c r="K17" s="251"/>
      <c r="L17" s="251"/>
      <c r="M17" s="252"/>
      <c r="N17" s="250" t="s">
        <v>155</v>
      </c>
      <c r="O17" s="251"/>
      <c r="P17" s="251"/>
      <c r="Q17" s="251"/>
      <c r="R17" s="250" t="s">
        <v>231</v>
      </c>
      <c r="S17" s="251"/>
      <c r="T17" s="251"/>
      <c r="U17" s="280"/>
    </row>
    <row r="18" spans="2:21" s="119" customFormat="1" ht="12.95" customHeight="1" x14ac:dyDescent="0.25">
      <c r="B18" s="169"/>
      <c r="C18" s="167"/>
      <c r="D18" s="166"/>
      <c r="E18" s="168"/>
      <c r="F18" s="187"/>
      <c r="G18" s="167"/>
      <c r="H18" s="166"/>
      <c r="I18" s="188"/>
      <c r="J18" s="133" t="s">
        <v>45</v>
      </c>
      <c r="K18" s="132">
        <f>第二週明細!W28</f>
        <v>733.3</v>
      </c>
      <c r="L18" s="133" t="s">
        <v>9</v>
      </c>
      <c r="M18" s="134">
        <f>第二週明細!W24</f>
        <v>24.5</v>
      </c>
      <c r="N18" s="133" t="s">
        <v>45</v>
      </c>
      <c r="O18" s="132">
        <f>第二週明細!W36</f>
        <v>732.6</v>
      </c>
      <c r="P18" s="133" t="s">
        <v>9</v>
      </c>
      <c r="Q18" s="173">
        <f>第二週明細!W32</f>
        <v>23</v>
      </c>
      <c r="R18" s="122" t="s">
        <v>45</v>
      </c>
      <c r="S18" s="121">
        <f>第二週明細!W44</f>
        <v>719.7</v>
      </c>
      <c r="T18" s="122" t="s">
        <v>9</v>
      </c>
      <c r="U18" s="124">
        <f>第二週明細!W40</f>
        <v>22.5</v>
      </c>
    </row>
    <row r="19" spans="2:21" s="119" customFormat="1" ht="12.95" customHeight="1" thickBot="1" x14ac:dyDescent="0.3">
      <c r="B19" s="170"/>
      <c r="C19" s="171"/>
      <c r="D19" s="172"/>
      <c r="E19" s="171"/>
      <c r="F19" s="174"/>
      <c r="G19" s="171"/>
      <c r="H19" s="172"/>
      <c r="I19" s="189"/>
      <c r="J19" s="127" t="s">
        <v>7</v>
      </c>
      <c r="K19" s="126">
        <f>第二週明細!W22</f>
        <v>104</v>
      </c>
      <c r="L19" s="127" t="s">
        <v>11</v>
      </c>
      <c r="M19" s="126">
        <f>第二週明細!W26</f>
        <v>24.2</v>
      </c>
      <c r="N19" s="127" t="s">
        <v>7</v>
      </c>
      <c r="O19" s="126">
        <f>第二週明細!W30</f>
        <v>105.5</v>
      </c>
      <c r="P19" s="127" t="s">
        <v>11</v>
      </c>
      <c r="Q19" s="130">
        <f>第二週明細!W34</f>
        <v>25.9</v>
      </c>
      <c r="R19" s="127" t="s">
        <v>7</v>
      </c>
      <c r="S19" s="126">
        <f>第二週明細!W38</f>
        <v>105</v>
      </c>
      <c r="T19" s="127" t="s">
        <v>11</v>
      </c>
      <c r="U19" s="128">
        <f>第二週明細!W42</f>
        <v>24.3</v>
      </c>
    </row>
    <row r="20" spans="2:21" s="105" customFormat="1" ht="15" customHeight="1" x14ac:dyDescent="0.25">
      <c r="B20" s="304" t="s">
        <v>138</v>
      </c>
      <c r="C20" s="253"/>
      <c r="D20" s="253"/>
      <c r="E20" s="254"/>
      <c r="F20" s="253" t="s">
        <v>139</v>
      </c>
      <c r="G20" s="253"/>
      <c r="H20" s="253"/>
      <c r="I20" s="253"/>
      <c r="J20" s="347" t="s">
        <v>140</v>
      </c>
      <c r="K20" s="232"/>
      <c r="L20" s="232"/>
      <c r="M20" s="232"/>
      <c r="N20" s="232" t="s">
        <v>141</v>
      </c>
      <c r="O20" s="232"/>
      <c r="P20" s="232"/>
      <c r="Q20" s="233"/>
      <c r="R20" s="253" t="s">
        <v>142</v>
      </c>
      <c r="S20" s="253"/>
      <c r="T20" s="253"/>
      <c r="U20" s="287"/>
    </row>
    <row r="21" spans="2:21" s="164" customFormat="1" ht="15" customHeight="1" x14ac:dyDescent="0.25">
      <c r="B21" s="343" t="s">
        <v>50</v>
      </c>
      <c r="C21" s="344"/>
      <c r="D21" s="344"/>
      <c r="E21" s="345"/>
      <c r="F21" s="247" t="s">
        <v>83</v>
      </c>
      <c r="G21" s="248"/>
      <c r="H21" s="248"/>
      <c r="I21" s="249"/>
      <c r="J21" s="346" t="s">
        <v>50</v>
      </c>
      <c r="K21" s="239"/>
      <c r="L21" s="239"/>
      <c r="M21" s="239"/>
      <c r="N21" s="247" t="s">
        <v>213</v>
      </c>
      <c r="O21" s="248"/>
      <c r="P21" s="248"/>
      <c r="Q21" s="249"/>
      <c r="R21" s="333" t="s">
        <v>273</v>
      </c>
      <c r="S21" s="334"/>
      <c r="T21" s="334"/>
      <c r="U21" s="335"/>
    </row>
    <row r="22" spans="2:21" s="135" customFormat="1" ht="27.95" customHeight="1" x14ac:dyDescent="0.4">
      <c r="B22" s="293" t="s">
        <v>300</v>
      </c>
      <c r="C22" s="294"/>
      <c r="D22" s="294"/>
      <c r="E22" s="294"/>
      <c r="F22" s="222" t="s">
        <v>272</v>
      </c>
      <c r="G22" s="223"/>
      <c r="H22" s="223"/>
      <c r="I22" s="295"/>
      <c r="J22" s="296" t="s">
        <v>153</v>
      </c>
      <c r="K22" s="297"/>
      <c r="L22" s="297"/>
      <c r="M22" s="297"/>
      <c r="N22" s="298" t="s">
        <v>378</v>
      </c>
      <c r="O22" s="299"/>
      <c r="P22" s="299"/>
      <c r="Q22" s="300"/>
      <c r="R22" s="360" t="s">
        <v>258</v>
      </c>
      <c r="S22" s="361"/>
      <c r="T22" s="361"/>
      <c r="U22" s="362"/>
    </row>
    <row r="23" spans="2:21" s="135" customFormat="1" ht="24" customHeight="1" x14ac:dyDescent="0.4">
      <c r="B23" s="301" t="s">
        <v>270</v>
      </c>
      <c r="C23" s="302"/>
      <c r="D23" s="302"/>
      <c r="E23" s="303"/>
      <c r="F23" s="212" t="s">
        <v>331</v>
      </c>
      <c r="G23" s="213"/>
      <c r="H23" s="213"/>
      <c r="I23" s="260"/>
      <c r="J23" s="261" t="s">
        <v>227</v>
      </c>
      <c r="K23" s="261"/>
      <c r="L23" s="261"/>
      <c r="M23" s="262"/>
      <c r="N23" s="263" t="s">
        <v>379</v>
      </c>
      <c r="O23" s="264"/>
      <c r="P23" s="264"/>
      <c r="Q23" s="265"/>
      <c r="R23" s="363" t="s">
        <v>390</v>
      </c>
      <c r="S23" s="364"/>
      <c r="T23" s="364"/>
      <c r="U23" s="365"/>
    </row>
    <row r="24" spans="2:21" s="135" customFormat="1" ht="24" customHeight="1" x14ac:dyDescent="0.4">
      <c r="B24" s="257" t="s">
        <v>165</v>
      </c>
      <c r="C24" s="258"/>
      <c r="D24" s="258"/>
      <c r="E24" s="259"/>
      <c r="F24" s="212" t="s">
        <v>392</v>
      </c>
      <c r="G24" s="213"/>
      <c r="H24" s="213"/>
      <c r="I24" s="260"/>
      <c r="J24" s="212" t="s">
        <v>400</v>
      </c>
      <c r="K24" s="206"/>
      <c r="L24" s="206"/>
      <c r="M24" s="206"/>
      <c r="N24" s="263" t="s">
        <v>380</v>
      </c>
      <c r="O24" s="264"/>
      <c r="P24" s="264"/>
      <c r="Q24" s="265"/>
      <c r="R24" s="366" t="s">
        <v>257</v>
      </c>
      <c r="S24" s="367"/>
      <c r="T24" s="367"/>
      <c r="U24" s="368"/>
    </row>
    <row r="25" spans="2:21" s="119" customFormat="1" ht="18" customHeight="1" x14ac:dyDescent="0.25">
      <c r="B25" s="291" t="s">
        <v>115</v>
      </c>
      <c r="C25" s="292"/>
      <c r="D25" s="292"/>
      <c r="E25" s="218"/>
      <c r="F25" s="292" t="s">
        <v>100</v>
      </c>
      <c r="G25" s="292"/>
      <c r="H25" s="292"/>
      <c r="I25" s="292"/>
      <c r="J25" s="292" t="s">
        <v>51</v>
      </c>
      <c r="K25" s="292"/>
      <c r="L25" s="292"/>
      <c r="M25" s="292"/>
      <c r="N25" s="292" t="s">
        <v>100</v>
      </c>
      <c r="O25" s="292"/>
      <c r="P25" s="292"/>
      <c r="Q25" s="218"/>
      <c r="R25" s="218" t="s">
        <v>99</v>
      </c>
      <c r="S25" s="207"/>
      <c r="T25" s="207"/>
      <c r="U25" s="219"/>
    </row>
    <row r="26" spans="2:21" s="165" customFormat="1" ht="20.100000000000001" customHeight="1" x14ac:dyDescent="0.4">
      <c r="B26" s="289" t="s">
        <v>217</v>
      </c>
      <c r="C26" s="290"/>
      <c r="D26" s="290"/>
      <c r="E26" s="250"/>
      <c r="F26" s="290" t="s">
        <v>385</v>
      </c>
      <c r="G26" s="290"/>
      <c r="H26" s="290"/>
      <c r="I26" s="290"/>
      <c r="J26" s="290" t="s">
        <v>271</v>
      </c>
      <c r="K26" s="290"/>
      <c r="L26" s="290"/>
      <c r="M26" s="290"/>
      <c r="N26" s="250" t="s">
        <v>332</v>
      </c>
      <c r="O26" s="251"/>
      <c r="P26" s="251"/>
      <c r="Q26" s="251"/>
      <c r="R26" s="250" t="s">
        <v>204</v>
      </c>
      <c r="S26" s="251"/>
      <c r="T26" s="251"/>
      <c r="U26" s="280"/>
    </row>
    <row r="27" spans="2:21" s="119" customFormat="1" ht="12.95" customHeight="1" x14ac:dyDescent="0.25">
      <c r="B27" s="120" t="s">
        <v>45</v>
      </c>
      <c r="C27" s="121">
        <f>第三週明細!W12</f>
        <v>715.4</v>
      </c>
      <c r="D27" s="122" t="s">
        <v>9</v>
      </c>
      <c r="E27" s="123">
        <f>第三週明細!W8</f>
        <v>21</v>
      </c>
      <c r="F27" s="122" t="s">
        <v>45</v>
      </c>
      <c r="G27" s="121">
        <f>第三週明細!W20</f>
        <v>773.5</v>
      </c>
      <c r="H27" s="122" t="s">
        <v>9</v>
      </c>
      <c r="I27" s="123">
        <f>第三週明細!W16</f>
        <v>25.5</v>
      </c>
      <c r="J27" s="122" t="s">
        <v>45</v>
      </c>
      <c r="K27" s="121">
        <f>第三週明細!W28</f>
        <v>750.6</v>
      </c>
      <c r="L27" s="122" t="s">
        <v>9</v>
      </c>
      <c r="M27" s="129">
        <f>第三週明細!W24</f>
        <v>25</v>
      </c>
      <c r="N27" s="122" t="s">
        <v>45</v>
      </c>
      <c r="O27" s="121">
        <f>第三週明細!W36</f>
        <v>744.5</v>
      </c>
      <c r="P27" s="122" t="s">
        <v>9</v>
      </c>
      <c r="Q27" s="129">
        <f>第三週明細!W32</f>
        <v>24.5</v>
      </c>
      <c r="R27" s="122" t="s">
        <v>45</v>
      </c>
      <c r="S27" s="121">
        <f>第三週明細!W44</f>
        <v>715.5</v>
      </c>
      <c r="T27" s="122" t="s">
        <v>9</v>
      </c>
      <c r="U27" s="124">
        <f>第三週明細!W40</f>
        <v>21.5</v>
      </c>
    </row>
    <row r="28" spans="2:21" s="119" customFormat="1" ht="12.95" customHeight="1" thickBot="1" x14ac:dyDescent="0.3">
      <c r="B28" s="125" t="s">
        <v>7</v>
      </c>
      <c r="C28" s="126">
        <f>第三週明細!W6</f>
        <v>105</v>
      </c>
      <c r="D28" s="127" t="s">
        <v>11</v>
      </c>
      <c r="E28" s="126">
        <f>第三週明細!W10</f>
        <v>26.6</v>
      </c>
      <c r="F28" s="127" t="s">
        <v>7</v>
      </c>
      <c r="G28" s="126">
        <f>第三週明細!W14</f>
        <v>111</v>
      </c>
      <c r="H28" s="127" t="s">
        <v>54</v>
      </c>
      <c r="I28" s="126">
        <f>第三週明細!W18</f>
        <v>25</v>
      </c>
      <c r="J28" s="127" t="s">
        <v>7</v>
      </c>
      <c r="K28" s="126">
        <f>第三週明細!W22</f>
        <v>104.5</v>
      </c>
      <c r="L28" s="127" t="s">
        <v>11</v>
      </c>
      <c r="M28" s="130">
        <f>第三週明細!W26</f>
        <v>26.9</v>
      </c>
      <c r="N28" s="127" t="s">
        <v>7</v>
      </c>
      <c r="O28" s="126">
        <f>第三週明細!W30</f>
        <v>104.8</v>
      </c>
      <c r="P28" s="127" t="s">
        <v>11</v>
      </c>
      <c r="Q28" s="130">
        <f>第三週明細!W34</f>
        <v>26.2</v>
      </c>
      <c r="R28" s="127" t="s">
        <v>7</v>
      </c>
      <c r="S28" s="126">
        <f>第三週明細!W38</f>
        <v>105.5</v>
      </c>
      <c r="T28" s="127" t="s">
        <v>11</v>
      </c>
      <c r="U28" s="128">
        <f>第三週明細!W42</f>
        <v>25</v>
      </c>
    </row>
    <row r="29" spans="2:21" s="105" customFormat="1" ht="15" customHeight="1" x14ac:dyDescent="0.25">
      <c r="B29" s="274" t="s">
        <v>143</v>
      </c>
      <c r="C29" s="232"/>
      <c r="D29" s="232"/>
      <c r="E29" s="233"/>
      <c r="F29" s="232" t="s">
        <v>144</v>
      </c>
      <c r="G29" s="232"/>
      <c r="H29" s="232"/>
      <c r="I29" s="232"/>
      <c r="J29" s="347" t="s">
        <v>145</v>
      </c>
      <c r="K29" s="232"/>
      <c r="L29" s="232"/>
      <c r="M29" s="233"/>
      <c r="N29" s="232" t="s">
        <v>146</v>
      </c>
      <c r="O29" s="232"/>
      <c r="P29" s="232"/>
      <c r="Q29" s="232"/>
      <c r="R29" s="253" t="s">
        <v>147</v>
      </c>
      <c r="S29" s="253"/>
      <c r="T29" s="253"/>
      <c r="U29" s="287"/>
    </row>
    <row r="30" spans="2:21" s="164" customFormat="1" ht="15" customHeight="1" x14ac:dyDescent="0.25">
      <c r="B30" s="343" t="s">
        <v>61</v>
      </c>
      <c r="C30" s="344"/>
      <c r="D30" s="344"/>
      <c r="E30" s="345"/>
      <c r="F30" s="247" t="s">
        <v>48</v>
      </c>
      <c r="G30" s="248"/>
      <c r="H30" s="248"/>
      <c r="I30" s="249"/>
      <c r="J30" s="346" t="s">
        <v>50</v>
      </c>
      <c r="K30" s="239"/>
      <c r="L30" s="239"/>
      <c r="M30" s="239"/>
      <c r="N30" s="321" t="s">
        <v>213</v>
      </c>
      <c r="O30" s="321"/>
      <c r="P30" s="321"/>
      <c r="Q30" s="321"/>
      <c r="R30" s="333" t="s">
        <v>151</v>
      </c>
      <c r="S30" s="334"/>
      <c r="T30" s="334"/>
      <c r="U30" s="335"/>
    </row>
    <row r="31" spans="2:21" s="135" customFormat="1" ht="27.95" customHeight="1" x14ac:dyDescent="0.4">
      <c r="B31" s="349" t="s">
        <v>274</v>
      </c>
      <c r="C31" s="350"/>
      <c r="D31" s="350"/>
      <c r="E31" s="350"/>
      <c r="F31" s="381" t="s">
        <v>328</v>
      </c>
      <c r="G31" s="382"/>
      <c r="H31" s="382"/>
      <c r="I31" s="383"/>
      <c r="J31" s="369" t="s">
        <v>158</v>
      </c>
      <c r="K31" s="370"/>
      <c r="L31" s="370"/>
      <c r="M31" s="370"/>
      <c r="N31" s="355" t="s">
        <v>156</v>
      </c>
      <c r="O31" s="350"/>
      <c r="P31" s="350"/>
      <c r="Q31" s="356"/>
      <c r="R31" s="384" t="s">
        <v>403</v>
      </c>
      <c r="S31" s="385"/>
      <c r="T31" s="385"/>
      <c r="U31" s="386"/>
    </row>
    <row r="32" spans="2:21" s="135" customFormat="1" ht="24" customHeight="1" x14ac:dyDescent="0.4">
      <c r="B32" s="353" t="s">
        <v>333</v>
      </c>
      <c r="C32" s="354"/>
      <c r="D32" s="354"/>
      <c r="E32" s="354"/>
      <c r="F32" s="263" t="s">
        <v>203</v>
      </c>
      <c r="G32" s="264"/>
      <c r="H32" s="264"/>
      <c r="I32" s="264"/>
      <c r="J32" s="371" t="s">
        <v>229</v>
      </c>
      <c r="K32" s="372"/>
      <c r="L32" s="372"/>
      <c r="M32" s="372"/>
      <c r="N32" s="357" t="s">
        <v>336</v>
      </c>
      <c r="O32" s="358"/>
      <c r="P32" s="358"/>
      <c r="Q32" s="359"/>
      <c r="R32" s="314" t="s">
        <v>406</v>
      </c>
      <c r="S32" s="351"/>
      <c r="T32" s="351"/>
      <c r="U32" s="352"/>
    </row>
    <row r="33" spans="2:21" s="135" customFormat="1" ht="24" customHeight="1" x14ac:dyDescent="0.4">
      <c r="B33" s="373" t="s">
        <v>334</v>
      </c>
      <c r="C33" s="374"/>
      <c r="D33" s="374"/>
      <c r="E33" s="212"/>
      <c r="F33" s="375" t="s">
        <v>228</v>
      </c>
      <c r="G33" s="375"/>
      <c r="H33" s="375"/>
      <c r="I33" s="375"/>
      <c r="J33" s="374" t="s">
        <v>275</v>
      </c>
      <c r="K33" s="374"/>
      <c r="L33" s="374"/>
      <c r="M33" s="212"/>
      <c r="N33" s="378" t="s">
        <v>254</v>
      </c>
      <c r="O33" s="379"/>
      <c r="P33" s="379"/>
      <c r="Q33" s="380"/>
      <c r="R33" s="376" t="s">
        <v>337</v>
      </c>
      <c r="S33" s="376"/>
      <c r="T33" s="376"/>
      <c r="U33" s="377"/>
    </row>
    <row r="34" spans="2:21" s="119" customFormat="1" ht="18" customHeight="1" x14ac:dyDescent="0.25">
      <c r="B34" s="291" t="s">
        <v>51</v>
      </c>
      <c r="C34" s="292"/>
      <c r="D34" s="292"/>
      <c r="E34" s="218"/>
      <c r="F34" s="292" t="s">
        <v>52</v>
      </c>
      <c r="G34" s="292"/>
      <c r="H34" s="292"/>
      <c r="I34" s="292"/>
      <c r="J34" s="292" t="s">
        <v>51</v>
      </c>
      <c r="K34" s="292"/>
      <c r="L34" s="292"/>
      <c r="M34" s="292"/>
      <c r="N34" s="292" t="s">
        <v>100</v>
      </c>
      <c r="O34" s="292"/>
      <c r="P34" s="292"/>
      <c r="Q34" s="218"/>
      <c r="R34" s="218" t="s">
        <v>51</v>
      </c>
      <c r="S34" s="207"/>
      <c r="T34" s="207"/>
      <c r="U34" s="219"/>
    </row>
    <row r="35" spans="2:21" s="165" customFormat="1" ht="20.100000000000001" customHeight="1" x14ac:dyDescent="0.4">
      <c r="B35" s="289" t="s">
        <v>335</v>
      </c>
      <c r="C35" s="290"/>
      <c r="D35" s="290"/>
      <c r="E35" s="250"/>
      <c r="F35" s="290" t="s">
        <v>387</v>
      </c>
      <c r="G35" s="290"/>
      <c r="H35" s="290"/>
      <c r="I35" s="290"/>
      <c r="J35" s="290" t="s">
        <v>330</v>
      </c>
      <c r="K35" s="290"/>
      <c r="L35" s="290"/>
      <c r="M35" s="290"/>
      <c r="N35" s="250" t="s">
        <v>215</v>
      </c>
      <c r="O35" s="251"/>
      <c r="P35" s="251"/>
      <c r="Q35" s="251"/>
      <c r="R35" s="250" t="s">
        <v>218</v>
      </c>
      <c r="S35" s="251"/>
      <c r="T35" s="251"/>
      <c r="U35" s="280"/>
    </row>
    <row r="36" spans="2:21" s="119" customFormat="1" ht="12.95" customHeight="1" x14ac:dyDescent="0.25">
      <c r="B36" s="120" t="s">
        <v>45</v>
      </c>
      <c r="C36" s="121">
        <f>第四週明細!W12</f>
        <v>711.8</v>
      </c>
      <c r="D36" s="122" t="s">
        <v>9</v>
      </c>
      <c r="E36" s="123">
        <f>第四週明細!W8</f>
        <v>23</v>
      </c>
      <c r="F36" s="122" t="s">
        <v>45</v>
      </c>
      <c r="G36" s="121">
        <f>第四週明細!W20</f>
        <v>749.6</v>
      </c>
      <c r="H36" s="122" t="s">
        <v>9</v>
      </c>
      <c r="I36" s="123">
        <f>第四週明細!W16</f>
        <v>22</v>
      </c>
      <c r="J36" s="122" t="s">
        <v>76</v>
      </c>
      <c r="K36" s="121">
        <f>第四週明細!W28</f>
        <v>704.6</v>
      </c>
      <c r="L36" s="122" t="s">
        <v>9</v>
      </c>
      <c r="M36" s="129">
        <f>第四週明細!W24</f>
        <v>23</v>
      </c>
      <c r="N36" s="122" t="s">
        <v>45</v>
      </c>
      <c r="O36" s="121">
        <f>第四週明細!W36</f>
        <v>705.8</v>
      </c>
      <c r="P36" s="122" t="s">
        <v>9</v>
      </c>
      <c r="Q36" s="129">
        <f>第四週明細!W32</f>
        <v>23</v>
      </c>
      <c r="R36" s="122" t="s">
        <v>45</v>
      </c>
      <c r="S36" s="121">
        <f>第四週明細!W44</f>
        <v>702.7</v>
      </c>
      <c r="T36" s="122" t="s">
        <v>9</v>
      </c>
      <c r="U36" s="124">
        <f>第四週明細!W40</f>
        <v>23.5</v>
      </c>
    </row>
    <row r="37" spans="2:21" s="119" customFormat="1" ht="12.95" customHeight="1" thickBot="1" x14ac:dyDescent="0.3">
      <c r="B37" s="125" t="s">
        <v>7</v>
      </c>
      <c r="C37" s="126">
        <f>第四週明細!W6</f>
        <v>101.5</v>
      </c>
      <c r="D37" s="127" t="s">
        <v>11</v>
      </c>
      <c r="E37" s="126">
        <f>第四週明細!W10</f>
        <v>24.7</v>
      </c>
      <c r="F37" s="127" t="s">
        <v>7</v>
      </c>
      <c r="G37" s="126">
        <f>第四週明細!W14</f>
        <v>114</v>
      </c>
      <c r="H37" s="127" t="s">
        <v>47</v>
      </c>
      <c r="I37" s="126">
        <f>第四週明細!W18</f>
        <v>23.9</v>
      </c>
      <c r="J37" s="190" t="s">
        <v>7</v>
      </c>
      <c r="K37" s="191">
        <f>第四週明細!W22</f>
        <v>100</v>
      </c>
      <c r="L37" s="190" t="s">
        <v>11</v>
      </c>
      <c r="M37" s="192">
        <f>第四週明細!W26</f>
        <v>24.4</v>
      </c>
      <c r="N37" s="190" t="s">
        <v>7</v>
      </c>
      <c r="O37" s="191">
        <f>第四週明細!W30</f>
        <v>100.5</v>
      </c>
      <c r="P37" s="190" t="s">
        <v>11</v>
      </c>
      <c r="Q37" s="192">
        <f>第四週明細!W34</f>
        <v>24.2</v>
      </c>
      <c r="R37" s="190" t="s">
        <v>7</v>
      </c>
      <c r="S37" s="191">
        <f>第四週明細!W38</f>
        <v>99.5</v>
      </c>
      <c r="T37" s="190" t="s">
        <v>11</v>
      </c>
      <c r="U37" s="193">
        <f>第四週明細!W42</f>
        <v>23.3</v>
      </c>
    </row>
    <row r="38" spans="2:21" s="105" customFormat="1" ht="15" customHeight="1" x14ac:dyDescent="0.25">
      <c r="B38" s="230" t="s">
        <v>148</v>
      </c>
      <c r="C38" s="231"/>
      <c r="D38" s="231"/>
      <c r="E38" s="231"/>
      <c r="F38" s="232" t="s">
        <v>149</v>
      </c>
      <c r="G38" s="232"/>
      <c r="H38" s="232"/>
      <c r="I38" s="233"/>
      <c r="J38" s="233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4"/>
    </row>
    <row r="39" spans="2:21" s="164" customFormat="1" ht="15" customHeight="1" x14ac:dyDescent="0.25">
      <c r="B39" s="241" t="s">
        <v>152</v>
      </c>
      <c r="C39" s="242"/>
      <c r="D39" s="242"/>
      <c r="E39" s="242"/>
      <c r="F39" s="235" t="s">
        <v>219</v>
      </c>
      <c r="G39" s="236"/>
      <c r="H39" s="236"/>
      <c r="I39" s="236"/>
      <c r="J39" s="237"/>
      <c r="K39" s="238"/>
      <c r="L39" s="238"/>
      <c r="M39" s="238"/>
      <c r="N39" s="236"/>
      <c r="O39" s="236"/>
      <c r="P39" s="236"/>
      <c r="Q39" s="236"/>
      <c r="R39" s="239"/>
      <c r="S39" s="239"/>
      <c r="T39" s="239"/>
      <c r="U39" s="240"/>
    </row>
    <row r="40" spans="2:21" s="135" customFormat="1" ht="27.95" customHeight="1" x14ac:dyDescent="0.4">
      <c r="B40" s="243" t="s">
        <v>276</v>
      </c>
      <c r="C40" s="244"/>
      <c r="D40" s="244"/>
      <c r="E40" s="244"/>
      <c r="F40" s="220" t="s">
        <v>157</v>
      </c>
      <c r="G40" s="221"/>
      <c r="H40" s="221"/>
      <c r="I40" s="221"/>
      <c r="J40" s="222"/>
      <c r="K40" s="223"/>
      <c r="L40" s="223"/>
      <c r="M40" s="223"/>
      <c r="N40" s="224"/>
      <c r="O40" s="224"/>
      <c r="P40" s="224"/>
      <c r="Q40" s="224"/>
      <c r="R40" s="224"/>
      <c r="S40" s="224"/>
      <c r="T40" s="224"/>
      <c r="U40" s="225"/>
    </row>
    <row r="41" spans="2:21" s="135" customFormat="1" ht="24" customHeight="1" x14ac:dyDescent="0.4">
      <c r="B41" s="226" t="s">
        <v>198</v>
      </c>
      <c r="C41" s="206"/>
      <c r="D41" s="206"/>
      <c r="E41" s="206"/>
      <c r="F41" s="227" t="s">
        <v>260</v>
      </c>
      <c r="G41" s="206"/>
      <c r="H41" s="206"/>
      <c r="I41" s="206"/>
      <c r="J41" s="228"/>
      <c r="K41" s="229"/>
      <c r="L41" s="229"/>
      <c r="M41" s="229"/>
      <c r="N41" s="213"/>
      <c r="O41" s="206"/>
      <c r="P41" s="206"/>
      <c r="Q41" s="206"/>
      <c r="R41" s="213"/>
      <c r="S41" s="213"/>
      <c r="T41" s="213"/>
      <c r="U41" s="214"/>
    </row>
    <row r="42" spans="2:21" s="135" customFormat="1" ht="24" customHeight="1" x14ac:dyDescent="0.4">
      <c r="B42" s="199" t="s">
        <v>277</v>
      </c>
      <c r="C42" s="200"/>
      <c r="D42" s="200"/>
      <c r="E42" s="200"/>
      <c r="F42" s="215" t="s">
        <v>338</v>
      </c>
      <c r="G42" s="216"/>
      <c r="H42" s="216"/>
      <c r="I42" s="216"/>
      <c r="J42" s="217"/>
      <c r="K42" s="206"/>
      <c r="L42" s="206"/>
      <c r="M42" s="206"/>
      <c r="N42" s="213"/>
      <c r="O42" s="213"/>
      <c r="P42" s="213"/>
      <c r="Q42" s="213"/>
      <c r="R42" s="213"/>
      <c r="S42" s="213"/>
      <c r="T42" s="213"/>
      <c r="U42" s="214"/>
    </row>
    <row r="43" spans="2:21" s="119" customFormat="1" ht="18" customHeight="1" x14ac:dyDescent="0.25">
      <c r="B43" s="201" t="s">
        <v>100</v>
      </c>
      <c r="C43" s="202"/>
      <c r="D43" s="202"/>
      <c r="E43" s="202"/>
      <c r="F43" s="218" t="s">
        <v>99</v>
      </c>
      <c r="G43" s="207"/>
      <c r="H43" s="207"/>
      <c r="I43" s="207"/>
      <c r="J43" s="218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19"/>
    </row>
    <row r="44" spans="2:21" s="135" customFormat="1" ht="20.100000000000001" customHeight="1" x14ac:dyDescent="0.4">
      <c r="B44" s="208" t="s">
        <v>322</v>
      </c>
      <c r="C44" s="209"/>
      <c r="D44" s="209"/>
      <c r="E44" s="209"/>
      <c r="F44" s="210" t="s">
        <v>388</v>
      </c>
      <c r="G44" s="211"/>
      <c r="H44" s="211"/>
      <c r="I44" s="211"/>
      <c r="J44" s="212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4"/>
    </row>
    <row r="45" spans="2:21" s="119" customFormat="1" ht="12.95" customHeight="1" x14ac:dyDescent="0.25">
      <c r="B45" s="177" t="s">
        <v>84</v>
      </c>
      <c r="C45" s="121">
        <f>'第五週明細 '!W12</f>
        <v>715.6</v>
      </c>
      <c r="D45" s="179" t="s">
        <v>87</v>
      </c>
      <c r="E45" s="123">
        <f>'第五週明細 '!W8</f>
        <v>22</v>
      </c>
      <c r="F45" s="178" t="s">
        <v>84</v>
      </c>
      <c r="G45" s="121">
        <f>'第五週明細 '!W20</f>
        <v>778.7</v>
      </c>
      <c r="H45" s="179" t="s">
        <v>89</v>
      </c>
      <c r="I45" s="129">
        <f>'第五週明細 '!W16</f>
        <v>23.5</v>
      </c>
      <c r="J45" s="187"/>
      <c r="K45" s="167"/>
      <c r="L45" s="166"/>
      <c r="M45" s="168"/>
      <c r="N45" s="166"/>
      <c r="O45" s="167"/>
      <c r="P45" s="166"/>
      <c r="Q45" s="168"/>
      <c r="R45" s="166"/>
      <c r="S45" s="167"/>
      <c r="T45" s="166"/>
      <c r="U45" s="185"/>
    </row>
    <row r="46" spans="2:21" s="119" customFormat="1" ht="12.95" customHeight="1" thickBot="1" x14ac:dyDescent="0.3">
      <c r="B46" s="170" t="s">
        <v>86</v>
      </c>
      <c r="C46" s="175">
        <f>'第五週明細 '!W6</f>
        <v>105</v>
      </c>
      <c r="D46" s="174" t="s">
        <v>88</v>
      </c>
      <c r="E46" s="175">
        <f>'第五週明細 '!W10</f>
        <v>24.4</v>
      </c>
      <c r="F46" s="174" t="s">
        <v>85</v>
      </c>
      <c r="G46" s="175">
        <f>'第五週明細 '!W14</f>
        <v>115.5</v>
      </c>
      <c r="H46" s="174" t="s">
        <v>88</v>
      </c>
      <c r="I46" s="176">
        <f>'第五週明細 '!W18</f>
        <v>26.3</v>
      </c>
      <c r="J46" s="174"/>
      <c r="K46" s="171"/>
      <c r="L46" s="172"/>
      <c r="M46" s="171"/>
      <c r="N46" s="172"/>
      <c r="O46" s="171"/>
      <c r="P46" s="172"/>
      <c r="Q46" s="171"/>
      <c r="R46" s="172"/>
      <c r="S46" s="171"/>
      <c r="T46" s="172"/>
      <c r="U46" s="186"/>
    </row>
  </sheetData>
  <mergeCells count="182">
    <mergeCell ref="R22:U22"/>
    <mergeCell ref="R23:U23"/>
    <mergeCell ref="R24:U24"/>
    <mergeCell ref="J30:M30"/>
    <mergeCell ref="J31:M31"/>
    <mergeCell ref="J32:M32"/>
    <mergeCell ref="J24:M24"/>
    <mergeCell ref="B35:E35"/>
    <mergeCell ref="F35:I35"/>
    <mergeCell ref="J35:M35"/>
    <mergeCell ref="N35:Q35"/>
    <mergeCell ref="R35:U35"/>
    <mergeCell ref="B33:E33"/>
    <mergeCell ref="F33:I33"/>
    <mergeCell ref="R33:U33"/>
    <mergeCell ref="N33:Q33"/>
    <mergeCell ref="B34:E34"/>
    <mergeCell ref="F34:I34"/>
    <mergeCell ref="J34:M34"/>
    <mergeCell ref="N34:Q34"/>
    <mergeCell ref="R34:U34"/>
    <mergeCell ref="J33:M33"/>
    <mergeCell ref="F31:I31"/>
    <mergeCell ref="R31:U31"/>
    <mergeCell ref="B31:E31"/>
    <mergeCell ref="F32:I32"/>
    <mergeCell ref="R32:U32"/>
    <mergeCell ref="B32:E32"/>
    <mergeCell ref="B29:E29"/>
    <mergeCell ref="F29:I29"/>
    <mergeCell ref="J29:M29"/>
    <mergeCell ref="N29:Q29"/>
    <mergeCell ref="R29:U29"/>
    <mergeCell ref="B30:E30"/>
    <mergeCell ref="F30:I30"/>
    <mergeCell ref="R30:U30"/>
    <mergeCell ref="N30:Q30"/>
    <mergeCell ref="N31:Q31"/>
    <mergeCell ref="N32:Q32"/>
    <mergeCell ref="R14:U14"/>
    <mergeCell ref="R21:U21"/>
    <mergeCell ref="F15:I15"/>
    <mergeCell ref="J15:M15"/>
    <mergeCell ref="N15:Q15"/>
    <mergeCell ref="R12:U12"/>
    <mergeCell ref="R15:U15"/>
    <mergeCell ref="B14:E14"/>
    <mergeCell ref="F14:I14"/>
    <mergeCell ref="F17:I17"/>
    <mergeCell ref="J17:M17"/>
    <mergeCell ref="N17:Q17"/>
    <mergeCell ref="B21:E21"/>
    <mergeCell ref="F21:I21"/>
    <mergeCell ref="J21:M21"/>
    <mergeCell ref="N21:Q21"/>
    <mergeCell ref="R17:U17"/>
    <mergeCell ref="F20:I20"/>
    <mergeCell ref="J20:M20"/>
    <mergeCell ref="N20:Q20"/>
    <mergeCell ref="R20:U20"/>
    <mergeCell ref="R16:U16"/>
    <mergeCell ref="B16:E16"/>
    <mergeCell ref="F16:I16"/>
    <mergeCell ref="J13:M13"/>
    <mergeCell ref="J16:M16"/>
    <mergeCell ref="N14:Q14"/>
    <mergeCell ref="J3:M3"/>
    <mergeCell ref="N6:Q6"/>
    <mergeCell ref="N7:Q7"/>
    <mergeCell ref="F2:I2"/>
    <mergeCell ref="F3:I3"/>
    <mergeCell ref="F4:I4"/>
    <mergeCell ref="F5:I5"/>
    <mergeCell ref="F6:I6"/>
    <mergeCell ref="F7:I7"/>
    <mergeCell ref="J2:M2"/>
    <mergeCell ref="N3:Q3"/>
    <mergeCell ref="N4:Q4"/>
    <mergeCell ref="N5:Q5"/>
    <mergeCell ref="J4:M4"/>
    <mergeCell ref="J5:M5"/>
    <mergeCell ref="J7:M7"/>
    <mergeCell ref="J6:M6"/>
    <mergeCell ref="F8:I8"/>
    <mergeCell ref="J8:M8"/>
    <mergeCell ref="J14:M14"/>
    <mergeCell ref="B15:E15"/>
    <mergeCell ref="R11:U11"/>
    <mergeCell ref="R13:U13"/>
    <mergeCell ref="B26:E26"/>
    <mergeCell ref="F26:I26"/>
    <mergeCell ref="J26:M26"/>
    <mergeCell ref="N26:Q26"/>
    <mergeCell ref="R26:U26"/>
    <mergeCell ref="B25:E25"/>
    <mergeCell ref="F25:I25"/>
    <mergeCell ref="N23:Q23"/>
    <mergeCell ref="J25:M25"/>
    <mergeCell ref="N25:Q25"/>
    <mergeCell ref="R25:U25"/>
    <mergeCell ref="B22:E22"/>
    <mergeCell ref="F22:I22"/>
    <mergeCell ref="J22:M22"/>
    <mergeCell ref="N22:Q22"/>
    <mergeCell ref="B23:E23"/>
    <mergeCell ref="F23:I23"/>
    <mergeCell ref="B20:E20"/>
    <mergeCell ref="B13:E13"/>
    <mergeCell ref="F13:I13"/>
    <mergeCell ref="N13:Q13"/>
    <mergeCell ref="J1:M1"/>
    <mergeCell ref="N1:P1"/>
    <mergeCell ref="B1:F1"/>
    <mergeCell ref="B24:E24"/>
    <mergeCell ref="F24:I24"/>
    <mergeCell ref="J23:M23"/>
    <mergeCell ref="N24:Q24"/>
    <mergeCell ref="R2:U2"/>
    <mergeCell ref="R3:U3"/>
    <mergeCell ref="R4:U4"/>
    <mergeCell ref="R5:U5"/>
    <mergeCell ref="N2:Q2"/>
    <mergeCell ref="B11:E11"/>
    <mergeCell ref="B2:E2"/>
    <mergeCell ref="B3:E3"/>
    <mergeCell ref="R6:U6"/>
    <mergeCell ref="R7:U7"/>
    <mergeCell ref="R8:U8"/>
    <mergeCell ref="B6:E6"/>
    <mergeCell ref="B7:E7"/>
    <mergeCell ref="F11:I11"/>
    <mergeCell ref="J11:M11"/>
    <mergeCell ref="B4:E4"/>
    <mergeCell ref="B12:E12"/>
    <mergeCell ref="B5:E5"/>
    <mergeCell ref="F41:I41"/>
    <mergeCell ref="J41:M41"/>
    <mergeCell ref="N41:Q41"/>
    <mergeCell ref="R41:U41"/>
    <mergeCell ref="B38:E38"/>
    <mergeCell ref="F38:I38"/>
    <mergeCell ref="J38:M38"/>
    <mergeCell ref="N38:Q38"/>
    <mergeCell ref="R38:U38"/>
    <mergeCell ref="F39:I39"/>
    <mergeCell ref="J39:M39"/>
    <mergeCell ref="N39:Q39"/>
    <mergeCell ref="R39:U39"/>
    <mergeCell ref="B39:E39"/>
    <mergeCell ref="B40:E40"/>
    <mergeCell ref="B17:E17"/>
    <mergeCell ref="F12:I12"/>
    <mergeCell ref="J12:M12"/>
    <mergeCell ref="N12:Q12"/>
    <mergeCell ref="N8:Q8"/>
    <mergeCell ref="B8:E8"/>
    <mergeCell ref="N11:Q11"/>
    <mergeCell ref="N16:Q16"/>
    <mergeCell ref="B42:E42"/>
    <mergeCell ref="B43:E43"/>
    <mergeCell ref="V4:X4"/>
    <mergeCell ref="V5:X5"/>
    <mergeCell ref="V6:X6"/>
    <mergeCell ref="V7:X7"/>
    <mergeCell ref="B44:E44"/>
    <mergeCell ref="F44:I44"/>
    <mergeCell ref="J44:M44"/>
    <mergeCell ref="N44:Q44"/>
    <mergeCell ref="R44:U44"/>
    <mergeCell ref="F42:I42"/>
    <mergeCell ref="J42:M42"/>
    <mergeCell ref="N42:Q42"/>
    <mergeCell ref="R42:U42"/>
    <mergeCell ref="F43:I43"/>
    <mergeCell ref="J43:M43"/>
    <mergeCell ref="N43:Q43"/>
    <mergeCell ref="R43:U43"/>
    <mergeCell ref="F40:I40"/>
    <mergeCell ref="J40:M40"/>
    <mergeCell ref="N40:Q40"/>
    <mergeCell ref="R40:U40"/>
    <mergeCell ref="B41:E41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D3" zoomScale="60" workbookViewId="0">
      <selection activeCell="W30" sqref="W30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394" t="s">
        <v>394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6"/>
      <c r="AB1" s="8"/>
    </row>
    <row r="2" spans="2:37" s="7" customFormat="1" ht="18.95" customHeight="1" x14ac:dyDescent="0.45">
      <c r="B2" s="395"/>
      <c r="C2" s="396"/>
      <c r="D2" s="396"/>
      <c r="E2" s="396"/>
      <c r="F2" s="396"/>
      <c r="G2" s="396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49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>
        <v>10</v>
      </c>
      <c r="C5" s="388"/>
      <c r="D5" s="37" t="str">
        <f>'106.10月菜單'!B3</f>
        <v>香Q米飯</v>
      </c>
      <c r="E5" s="37" t="s">
        <v>159</v>
      </c>
      <c r="F5" s="1"/>
      <c r="G5" s="37" t="str">
        <f>'106.10月菜單'!B4</f>
        <v>里肌肉排(滷)</v>
      </c>
      <c r="H5" s="37" t="s">
        <v>278</v>
      </c>
      <c r="I5" s="1"/>
      <c r="J5" s="37" t="str">
        <f>'106.10月菜單'!B5</f>
        <v>杏鮑菇雞丁</v>
      </c>
      <c r="K5" s="37" t="s">
        <v>205</v>
      </c>
      <c r="L5" s="1"/>
      <c r="M5" s="37" t="str">
        <f>'106.10月菜單'!B6</f>
        <v>客家米粉</v>
      </c>
      <c r="N5" s="37" t="s">
        <v>281</v>
      </c>
      <c r="O5" s="1"/>
      <c r="P5" s="37" t="str">
        <f>'106.10月菜單'!B7</f>
        <v>淺色蔬菜</v>
      </c>
      <c r="Q5" s="37" t="s">
        <v>166</v>
      </c>
      <c r="R5" s="1"/>
      <c r="S5" s="37" t="str">
        <f>'106.10月菜單'!B8</f>
        <v>海芽薑絲湯</v>
      </c>
      <c r="T5" s="37" t="s">
        <v>164</v>
      </c>
      <c r="U5" s="1"/>
      <c r="V5" s="389"/>
      <c r="W5" s="38" t="s">
        <v>44</v>
      </c>
      <c r="X5" s="39" t="s">
        <v>64</v>
      </c>
      <c r="Y5" s="40">
        <v>5.8</v>
      </c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 t="s">
        <v>8</v>
      </c>
      <c r="C6" s="388"/>
      <c r="D6" s="2" t="s">
        <v>169</v>
      </c>
      <c r="E6" s="2"/>
      <c r="F6" s="2">
        <v>100</v>
      </c>
      <c r="G6" s="2" t="s">
        <v>279</v>
      </c>
      <c r="H6" s="3"/>
      <c r="I6" s="2">
        <v>60</v>
      </c>
      <c r="J6" s="2" t="s">
        <v>183</v>
      </c>
      <c r="K6" s="2"/>
      <c r="L6" s="2">
        <v>35</v>
      </c>
      <c r="M6" s="3" t="s">
        <v>107</v>
      </c>
      <c r="N6" s="2"/>
      <c r="O6" s="2">
        <v>8</v>
      </c>
      <c r="P6" s="2" t="s">
        <v>167</v>
      </c>
      <c r="Q6" s="2"/>
      <c r="R6" s="2">
        <v>80</v>
      </c>
      <c r="S6" s="142" t="s">
        <v>339</v>
      </c>
      <c r="T6" s="142"/>
      <c r="U6" s="142">
        <v>20</v>
      </c>
      <c r="V6" s="390"/>
      <c r="W6" s="113">
        <f>Y5*15+Y6*0+Y7*5+Y8*0+Y9*15+Y10*12+15-6</f>
        <v>105</v>
      </c>
      <c r="X6" s="43" t="s">
        <v>25</v>
      </c>
      <c r="Y6" s="44">
        <v>2.2000000000000002</v>
      </c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>
        <v>2</v>
      </c>
      <c r="C7" s="388"/>
      <c r="D7" s="3"/>
      <c r="E7" s="3"/>
      <c r="F7" s="3"/>
      <c r="G7" s="2"/>
      <c r="H7" s="3"/>
      <c r="I7" s="2"/>
      <c r="J7" s="2" t="s">
        <v>280</v>
      </c>
      <c r="K7" s="2"/>
      <c r="L7" s="2">
        <v>20</v>
      </c>
      <c r="M7" s="3" t="s">
        <v>282</v>
      </c>
      <c r="N7" s="2"/>
      <c r="O7" s="2">
        <v>30</v>
      </c>
      <c r="P7" s="2"/>
      <c r="Q7" s="2"/>
      <c r="R7" s="2"/>
      <c r="S7" s="142" t="s">
        <v>340</v>
      </c>
      <c r="T7" s="142"/>
      <c r="U7" s="142">
        <v>1</v>
      </c>
      <c r="V7" s="390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 t="s">
        <v>10</v>
      </c>
      <c r="C8" s="388"/>
      <c r="D8" s="3"/>
      <c r="E8" s="3"/>
      <c r="F8" s="3"/>
      <c r="G8" s="2"/>
      <c r="H8" s="106"/>
      <c r="I8" s="2"/>
      <c r="J8" s="2"/>
      <c r="K8" s="104"/>
      <c r="L8" s="2"/>
      <c r="M8" s="3" t="s">
        <v>191</v>
      </c>
      <c r="N8" s="52"/>
      <c r="O8" s="2">
        <v>20</v>
      </c>
      <c r="P8" s="2"/>
      <c r="Q8" s="52"/>
      <c r="R8" s="2"/>
      <c r="S8" s="142"/>
      <c r="T8" s="142"/>
      <c r="U8" s="142"/>
      <c r="V8" s="390"/>
      <c r="W8" s="108">
        <f>Y5*0+Y6*5+Y7*0+Y8*5+Y9*0+3</f>
        <v>24</v>
      </c>
      <c r="X8" s="48" t="s">
        <v>30</v>
      </c>
      <c r="Y8" s="44">
        <v>2</v>
      </c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392" t="s">
        <v>37</v>
      </c>
      <c r="C9" s="388"/>
      <c r="D9" s="3"/>
      <c r="E9" s="3"/>
      <c r="F9" s="3"/>
      <c r="G9" s="2"/>
      <c r="H9" s="52"/>
      <c r="I9" s="2"/>
      <c r="J9" s="2"/>
      <c r="K9" s="52"/>
      <c r="L9" s="2"/>
      <c r="M9" s="2" t="s">
        <v>162</v>
      </c>
      <c r="N9" s="104"/>
      <c r="O9" s="2">
        <v>10</v>
      </c>
      <c r="P9" s="2"/>
      <c r="Q9" s="52"/>
      <c r="R9" s="2"/>
      <c r="S9" s="3"/>
      <c r="T9" s="52"/>
      <c r="U9" s="2"/>
      <c r="V9" s="390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392"/>
      <c r="C10" s="388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90"/>
      <c r="W10" s="108">
        <f>Y5*2+Y6*7+Y7*1+Y8*0+Y9*0-4</f>
        <v>24.8</v>
      </c>
      <c r="X10" s="98" t="s">
        <v>42</v>
      </c>
      <c r="Y10" s="53">
        <v>0</v>
      </c>
      <c r="Z10" s="19"/>
      <c r="AG10" s="113"/>
      <c r="AH10" s="113"/>
      <c r="AI10" s="18"/>
      <c r="AJ10" s="5"/>
      <c r="AK10" s="20"/>
    </row>
    <row r="11" spans="2:37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90"/>
      <c r="W11" s="47" t="s">
        <v>12</v>
      </c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391"/>
      <c r="W12" s="109">
        <f>W6*4+W10*4+W8*9</f>
        <v>735.2</v>
      </c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>
        <v>10</v>
      </c>
      <c r="C13" s="388"/>
      <c r="D13" s="37" t="str">
        <f>'106.10月菜單'!F3</f>
        <v>五穀飯</v>
      </c>
      <c r="E13" s="37" t="s">
        <v>159</v>
      </c>
      <c r="F13" s="37"/>
      <c r="G13" s="37" t="str">
        <f>'106.10月菜單'!F4</f>
        <v>茄汁肉片</v>
      </c>
      <c r="H13" s="37" t="s">
        <v>55</v>
      </c>
      <c r="I13" s="37"/>
      <c r="J13" s="37" t="str">
        <f>'106.10月菜單'!F5</f>
        <v>卡啦雞腿堡肉(加)(炸)</v>
      </c>
      <c r="K13" s="37" t="s">
        <v>160</v>
      </c>
      <c r="L13" s="37"/>
      <c r="M13" s="37" t="str">
        <f>'106.10月菜單'!F6</f>
        <v>玉米三色</v>
      </c>
      <c r="N13" s="37" t="s">
        <v>164</v>
      </c>
      <c r="O13" s="37"/>
      <c r="P13" s="37" t="str">
        <f>'106.10月菜單'!F7</f>
        <v>深色蔬菜</v>
      </c>
      <c r="Q13" s="37" t="s">
        <v>262</v>
      </c>
      <c r="R13" s="37"/>
      <c r="S13" s="37" t="str">
        <f>'106.10月菜單'!F8</f>
        <v>味噌豆腐湯(豆)/乳品</v>
      </c>
      <c r="T13" s="37" t="s">
        <v>164</v>
      </c>
      <c r="U13" s="37"/>
      <c r="V13" s="389" t="s">
        <v>402</v>
      </c>
      <c r="W13" s="38" t="s">
        <v>44</v>
      </c>
      <c r="X13" s="39" t="s">
        <v>64</v>
      </c>
      <c r="Y13" s="40">
        <v>5.6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 t="s">
        <v>8</v>
      </c>
      <c r="C14" s="388"/>
      <c r="D14" s="2" t="s">
        <v>168</v>
      </c>
      <c r="E14" s="2"/>
      <c r="F14" s="2">
        <v>40</v>
      </c>
      <c r="G14" s="2" t="s">
        <v>283</v>
      </c>
      <c r="H14" s="3"/>
      <c r="I14" s="2">
        <v>40</v>
      </c>
      <c r="J14" s="3" t="s">
        <v>285</v>
      </c>
      <c r="K14" s="2" t="s">
        <v>170</v>
      </c>
      <c r="L14" s="3">
        <v>50</v>
      </c>
      <c r="M14" s="3" t="s">
        <v>342</v>
      </c>
      <c r="N14" s="2"/>
      <c r="O14" s="2">
        <v>30</v>
      </c>
      <c r="P14" s="2" t="s">
        <v>172</v>
      </c>
      <c r="Q14" s="2"/>
      <c r="R14" s="2">
        <v>80</v>
      </c>
      <c r="S14" s="2" t="s">
        <v>121</v>
      </c>
      <c r="T14" s="2"/>
      <c r="U14" s="2">
        <v>1</v>
      </c>
      <c r="V14" s="390"/>
      <c r="W14" s="113">
        <v>112.5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>
        <v>3</v>
      </c>
      <c r="C15" s="388"/>
      <c r="D15" s="2" t="s">
        <v>169</v>
      </c>
      <c r="E15" s="2"/>
      <c r="F15" s="2">
        <v>60</v>
      </c>
      <c r="G15" s="2" t="s">
        <v>284</v>
      </c>
      <c r="H15" s="3"/>
      <c r="I15" s="2">
        <v>50</v>
      </c>
      <c r="J15" s="3"/>
      <c r="K15" s="2"/>
      <c r="L15" s="3"/>
      <c r="M15" s="3" t="s">
        <v>343</v>
      </c>
      <c r="N15" s="2"/>
      <c r="O15" s="2">
        <v>10</v>
      </c>
      <c r="P15" s="2"/>
      <c r="Q15" s="2"/>
      <c r="R15" s="2"/>
      <c r="S15" s="2" t="s">
        <v>161</v>
      </c>
      <c r="T15" s="2" t="s">
        <v>110</v>
      </c>
      <c r="U15" s="2">
        <v>50</v>
      </c>
      <c r="V15" s="390"/>
      <c r="W15" s="47" t="s">
        <v>46</v>
      </c>
      <c r="X15" s="48" t="s">
        <v>27</v>
      </c>
      <c r="Y15" s="44">
        <v>1.5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 t="s">
        <v>10</v>
      </c>
      <c r="C16" s="388"/>
      <c r="D16" s="52"/>
      <c r="E16" s="52"/>
      <c r="F16" s="2"/>
      <c r="G16" s="2"/>
      <c r="H16" s="52"/>
      <c r="I16" s="2"/>
      <c r="J16" s="3"/>
      <c r="K16" s="52"/>
      <c r="L16" s="3"/>
      <c r="M16" s="3" t="s">
        <v>344</v>
      </c>
      <c r="N16" s="52"/>
      <c r="O16" s="2">
        <v>20</v>
      </c>
      <c r="P16" s="2"/>
      <c r="Q16" s="52"/>
      <c r="R16" s="2"/>
      <c r="S16" s="3" t="s">
        <v>173</v>
      </c>
      <c r="T16" s="52"/>
      <c r="U16" s="2" t="s">
        <v>171</v>
      </c>
      <c r="V16" s="390"/>
      <c r="W16" s="108">
        <v>24.5</v>
      </c>
      <c r="X16" s="48" t="s">
        <v>30</v>
      </c>
      <c r="Y16" s="44">
        <v>2.5</v>
      </c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392" t="s">
        <v>38</v>
      </c>
      <c r="C17" s="388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390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392"/>
      <c r="C18" s="388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90"/>
      <c r="W18" s="108">
        <v>25.5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90"/>
      <c r="W19" s="47" t="s">
        <v>12</v>
      </c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1"/>
      <c r="W20" s="109">
        <f>W14*4+W18*4+W16*9</f>
        <v>772.5</v>
      </c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36">
        <v>10</v>
      </c>
      <c r="C21" s="399"/>
      <c r="D21" s="138" t="str">
        <f>'106.10月菜單'!J3</f>
        <v>中秋節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400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42" t="s">
        <v>8</v>
      </c>
      <c r="C22" s="399"/>
      <c r="D22" s="2"/>
      <c r="E22" s="3"/>
      <c r="F22" s="2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401"/>
      <c r="W22" s="113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42">
        <v>4</v>
      </c>
      <c r="C23" s="399"/>
      <c r="D23" s="2"/>
      <c r="E23" s="3"/>
      <c r="F23" s="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401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42" t="s">
        <v>10</v>
      </c>
      <c r="C24" s="399"/>
      <c r="D24" s="3"/>
      <c r="E24" s="3"/>
      <c r="F24" s="3"/>
      <c r="G24" s="140"/>
      <c r="H24" s="141"/>
      <c r="I24" s="140"/>
      <c r="J24" s="140"/>
      <c r="K24" s="141"/>
      <c r="L24" s="140"/>
      <c r="M24" s="140"/>
      <c r="N24" s="141"/>
      <c r="O24" s="140"/>
      <c r="P24" s="140"/>
      <c r="Q24" s="141"/>
      <c r="R24" s="140"/>
      <c r="S24" s="142"/>
      <c r="T24" s="141"/>
      <c r="U24" s="140"/>
      <c r="V24" s="401"/>
      <c r="W24" s="108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392" t="s">
        <v>39</v>
      </c>
      <c r="C25" s="399"/>
      <c r="D25" s="3"/>
      <c r="E25" s="3"/>
      <c r="F25" s="3"/>
      <c r="G25" s="140"/>
      <c r="H25" s="141"/>
      <c r="I25" s="140"/>
      <c r="J25" s="140"/>
      <c r="K25" s="141"/>
      <c r="L25" s="140"/>
      <c r="M25" s="140"/>
      <c r="N25" s="141"/>
      <c r="O25" s="140"/>
      <c r="P25" s="140"/>
      <c r="Q25" s="141"/>
      <c r="R25" s="140"/>
      <c r="S25" s="140"/>
      <c r="T25" s="141"/>
      <c r="U25" s="140"/>
      <c r="V25" s="401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392"/>
      <c r="C26" s="399"/>
      <c r="D26" s="3"/>
      <c r="E26" s="3"/>
      <c r="F26" s="3"/>
      <c r="G26" s="143"/>
      <c r="H26" s="141"/>
      <c r="I26" s="140"/>
      <c r="J26" s="140"/>
      <c r="K26" s="141"/>
      <c r="L26" s="140"/>
      <c r="M26" s="140"/>
      <c r="N26" s="141"/>
      <c r="O26" s="140"/>
      <c r="P26" s="140"/>
      <c r="Q26" s="141"/>
      <c r="R26" s="140"/>
      <c r="S26" s="140"/>
      <c r="T26" s="141"/>
      <c r="U26" s="140"/>
      <c r="V26" s="401"/>
      <c r="W26" s="108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54" t="s">
        <v>36</v>
      </c>
      <c r="C27" s="145"/>
      <c r="D27" s="3"/>
      <c r="E27" s="52"/>
      <c r="F27" s="3"/>
      <c r="G27" s="140"/>
      <c r="H27" s="141"/>
      <c r="I27" s="140"/>
      <c r="J27" s="140"/>
      <c r="K27" s="141"/>
      <c r="L27" s="140"/>
      <c r="M27" s="140"/>
      <c r="N27" s="141"/>
      <c r="O27" s="140"/>
      <c r="P27" s="140"/>
      <c r="Q27" s="141"/>
      <c r="R27" s="140"/>
      <c r="S27" s="140"/>
      <c r="T27" s="141"/>
      <c r="U27" s="140"/>
      <c r="V27" s="401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57"/>
      <c r="C28" s="147"/>
      <c r="D28" s="141"/>
      <c r="E28" s="141"/>
      <c r="F28" s="140"/>
      <c r="G28" s="140"/>
      <c r="H28" s="141"/>
      <c r="I28" s="140"/>
      <c r="J28" s="140"/>
      <c r="K28" s="141"/>
      <c r="L28" s="140"/>
      <c r="M28" s="140"/>
      <c r="N28" s="141"/>
      <c r="O28" s="140"/>
      <c r="P28" s="140"/>
      <c r="Q28" s="141"/>
      <c r="R28" s="140"/>
      <c r="S28" s="140"/>
      <c r="T28" s="141"/>
      <c r="U28" s="140"/>
      <c r="V28" s="402"/>
      <c r="W28" s="109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137">
        <v>10</v>
      </c>
      <c r="C29" s="399"/>
      <c r="D29" s="138" t="str">
        <f>'106.10月菜單'!N3</f>
        <v>地瓜飯</v>
      </c>
      <c r="E29" s="138" t="s">
        <v>66</v>
      </c>
      <c r="F29" s="138"/>
      <c r="G29" s="138" t="str">
        <f>'106.10月菜單'!N4</f>
        <v>花枝大排(海)(加)(炸)</v>
      </c>
      <c r="H29" s="138" t="s">
        <v>233</v>
      </c>
      <c r="I29" s="138"/>
      <c r="J29" s="138" t="str">
        <f>'106.10月菜單'!N5</f>
        <v>泰式雞丁</v>
      </c>
      <c r="K29" s="138" t="s">
        <v>193</v>
      </c>
      <c r="L29" s="138"/>
      <c r="M29" s="138" t="str">
        <f>'106.10月菜單'!N6</f>
        <v>日式柴魚蛋</v>
      </c>
      <c r="N29" s="138" t="s">
        <v>193</v>
      </c>
      <c r="O29" s="138"/>
      <c r="P29" s="138" t="str">
        <f>'106.10月菜單'!N7</f>
        <v>淺色蔬菜</v>
      </c>
      <c r="Q29" s="138" t="s">
        <v>63</v>
      </c>
      <c r="R29" s="138"/>
      <c r="S29" s="138" t="str">
        <f>'106.10月菜單'!N8</f>
        <v>蘿蔔湯</v>
      </c>
      <c r="T29" s="138" t="s">
        <v>62</v>
      </c>
      <c r="U29" s="138"/>
      <c r="V29" s="400"/>
      <c r="W29" s="38" t="s">
        <v>44</v>
      </c>
      <c r="X29" s="39" t="s">
        <v>64</v>
      </c>
      <c r="Y29" s="40">
        <v>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139" t="s">
        <v>8</v>
      </c>
      <c r="C30" s="399"/>
      <c r="D30" s="2" t="s">
        <v>221</v>
      </c>
      <c r="E30" s="2"/>
      <c r="F30" s="2">
        <v>40</v>
      </c>
      <c r="G30" s="140" t="s">
        <v>234</v>
      </c>
      <c r="H30" s="142" t="s">
        <v>235</v>
      </c>
      <c r="I30" s="140">
        <v>50</v>
      </c>
      <c r="J30" s="142" t="s">
        <v>236</v>
      </c>
      <c r="K30" s="142"/>
      <c r="L30" s="142">
        <v>50</v>
      </c>
      <c r="M30" s="2" t="s">
        <v>191</v>
      </c>
      <c r="N30" s="141"/>
      <c r="O30" s="2">
        <v>50</v>
      </c>
      <c r="P30" s="140" t="s">
        <v>52</v>
      </c>
      <c r="Q30" s="140"/>
      <c r="R30" s="140">
        <v>80</v>
      </c>
      <c r="S30" s="2" t="s">
        <v>220</v>
      </c>
      <c r="T30" s="2"/>
      <c r="U30" s="2">
        <v>50</v>
      </c>
      <c r="V30" s="401"/>
      <c r="W30" s="113">
        <v>105.5</v>
      </c>
      <c r="X30" s="43" t="s">
        <v>65</v>
      </c>
      <c r="Y30" s="44">
        <v>2.4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139">
        <v>5</v>
      </c>
      <c r="C31" s="399"/>
      <c r="D31" s="2" t="s">
        <v>102</v>
      </c>
      <c r="E31" s="2"/>
      <c r="F31" s="2">
        <v>100</v>
      </c>
      <c r="G31" s="140"/>
      <c r="H31" s="140"/>
      <c r="I31" s="140"/>
      <c r="J31" s="142" t="s">
        <v>286</v>
      </c>
      <c r="K31" s="142"/>
      <c r="L31" s="142">
        <v>10</v>
      </c>
      <c r="M31" s="3" t="s">
        <v>222</v>
      </c>
      <c r="N31" s="52"/>
      <c r="O31" s="2">
        <v>30</v>
      </c>
      <c r="P31" s="2"/>
      <c r="Q31" s="52"/>
      <c r="R31" s="2"/>
      <c r="S31" s="2"/>
      <c r="T31" s="2"/>
      <c r="U31" s="2"/>
      <c r="V31" s="401"/>
      <c r="W31" s="47" t="s">
        <v>46</v>
      </c>
      <c r="X31" s="48" t="s">
        <v>67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139" t="s">
        <v>10</v>
      </c>
      <c r="C32" s="399"/>
      <c r="D32" s="141"/>
      <c r="E32" s="141"/>
      <c r="F32" s="140"/>
      <c r="G32" s="140"/>
      <c r="H32" s="141"/>
      <c r="I32" s="140"/>
      <c r="J32" s="2"/>
      <c r="K32" s="194"/>
      <c r="L32" s="142"/>
      <c r="M32" s="140" t="s">
        <v>287</v>
      </c>
      <c r="N32" s="142"/>
      <c r="O32" s="140">
        <v>1</v>
      </c>
      <c r="P32" s="2"/>
      <c r="Q32" s="52"/>
      <c r="R32" s="2"/>
      <c r="S32" s="3"/>
      <c r="T32" s="52"/>
      <c r="U32" s="2"/>
      <c r="V32" s="401"/>
      <c r="W32" s="108">
        <v>25.5</v>
      </c>
      <c r="X32" s="48" t="s">
        <v>68</v>
      </c>
      <c r="Y32" s="44">
        <v>2.5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393" t="s">
        <v>97</v>
      </c>
      <c r="C33" s="399"/>
      <c r="D33" s="141"/>
      <c r="E33" s="141"/>
      <c r="F33" s="140"/>
      <c r="G33" s="140"/>
      <c r="H33" s="141"/>
      <c r="I33" s="140"/>
      <c r="J33" s="142"/>
      <c r="K33" s="141"/>
      <c r="L33" s="142"/>
      <c r="M33" s="2"/>
      <c r="N33" s="141"/>
      <c r="O33" s="2"/>
      <c r="P33" s="140"/>
      <c r="Q33" s="141"/>
      <c r="R33" s="140"/>
      <c r="S33" s="2"/>
      <c r="T33" s="104"/>
      <c r="U33" s="2"/>
      <c r="V33" s="401"/>
      <c r="W33" s="47" t="s">
        <v>47</v>
      </c>
      <c r="X33" s="48" t="s">
        <v>69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393"/>
      <c r="C34" s="399"/>
      <c r="D34" s="141"/>
      <c r="E34" s="141"/>
      <c r="F34" s="140"/>
      <c r="G34" s="140"/>
      <c r="H34" s="141"/>
      <c r="I34" s="140"/>
      <c r="J34" s="142"/>
      <c r="K34" s="141"/>
      <c r="L34" s="142"/>
      <c r="M34" s="2"/>
      <c r="N34" s="141"/>
      <c r="O34" s="2"/>
      <c r="P34" s="140"/>
      <c r="Q34" s="141"/>
      <c r="R34" s="140"/>
      <c r="S34" s="2"/>
      <c r="T34" s="52"/>
      <c r="U34" s="2"/>
      <c r="V34" s="401"/>
      <c r="W34" s="108">
        <v>26.7</v>
      </c>
      <c r="X34" s="98" t="s">
        <v>70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144" t="s">
        <v>71</v>
      </c>
      <c r="C35" s="148"/>
      <c r="D35" s="141"/>
      <c r="E35" s="141"/>
      <c r="F35" s="140"/>
      <c r="G35" s="140"/>
      <c r="H35" s="141"/>
      <c r="I35" s="140"/>
      <c r="J35" s="140"/>
      <c r="K35" s="141"/>
      <c r="L35" s="140"/>
      <c r="M35" s="2"/>
      <c r="N35" s="141"/>
      <c r="O35" s="2"/>
      <c r="P35" s="140"/>
      <c r="Q35" s="141"/>
      <c r="R35" s="140"/>
      <c r="S35" s="140"/>
      <c r="T35" s="140"/>
      <c r="U35" s="140"/>
      <c r="V35" s="401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6"/>
      <c r="C36" s="149"/>
      <c r="D36" s="141"/>
      <c r="E36" s="141"/>
      <c r="F36" s="140"/>
      <c r="G36" s="140"/>
      <c r="H36" s="141"/>
      <c r="I36" s="140"/>
      <c r="J36" s="140"/>
      <c r="K36" s="141"/>
      <c r="L36" s="140"/>
      <c r="M36" s="140"/>
      <c r="N36" s="141"/>
      <c r="O36" s="140"/>
      <c r="P36" s="140"/>
      <c r="Q36" s="141"/>
      <c r="R36" s="140"/>
      <c r="S36" s="140"/>
      <c r="T36" s="141"/>
      <c r="U36" s="140"/>
      <c r="V36" s="402"/>
      <c r="W36" s="109">
        <f>W30*4+W34*4+W32*9</f>
        <v>758.3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82">
        <v>10</v>
      </c>
      <c r="C37" s="399"/>
      <c r="D37" s="138" t="str">
        <f>'106.10月菜單'!R3</f>
        <v>揚州炒飯</v>
      </c>
      <c r="E37" s="138" t="s">
        <v>17</v>
      </c>
      <c r="F37" s="138"/>
      <c r="G37" s="138" t="str">
        <f>'106.10月菜單'!R4</f>
        <v>燒烤大雞腿</v>
      </c>
      <c r="H37" s="138" t="s">
        <v>80</v>
      </c>
      <c r="I37" s="138"/>
      <c r="J37" s="138" t="str">
        <f>'106.10月菜單'!R5</f>
        <v>滷豆腐(豆)</v>
      </c>
      <c r="K37" s="138" t="s">
        <v>245</v>
      </c>
      <c r="L37" s="138"/>
      <c r="M37" s="138" t="str">
        <f>'106.10月菜單'!R6</f>
        <v>鮮蔬花椰</v>
      </c>
      <c r="N37" s="138" t="s">
        <v>55</v>
      </c>
      <c r="O37" s="138"/>
      <c r="P37" s="138" t="str">
        <f>'106.10月菜單'!R7</f>
        <v>深色蔬菜</v>
      </c>
      <c r="Q37" s="138" t="s">
        <v>63</v>
      </c>
      <c r="R37" s="138"/>
      <c r="S37" s="138" t="str">
        <f>'106.10月菜單'!R8</f>
        <v>榨菜蛋花湯(醃)</v>
      </c>
      <c r="T37" s="138" t="s">
        <v>62</v>
      </c>
      <c r="U37" s="138"/>
      <c r="V37" s="400"/>
      <c r="W37" s="38" t="s">
        <v>44</v>
      </c>
      <c r="X37" s="39" t="s">
        <v>64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83" t="s">
        <v>8</v>
      </c>
      <c r="C38" s="399"/>
      <c r="D38" s="2" t="s">
        <v>78</v>
      </c>
      <c r="E38" s="3"/>
      <c r="F38" s="2">
        <v>20</v>
      </c>
      <c r="G38" s="140" t="s">
        <v>125</v>
      </c>
      <c r="H38" s="142"/>
      <c r="I38" s="140">
        <v>80</v>
      </c>
      <c r="J38" s="140" t="s">
        <v>288</v>
      </c>
      <c r="K38" s="142" t="s">
        <v>289</v>
      </c>
      <c r="L38" s="140">
        <v>50</v>
      </c>
      <c r="M38" s="140" t="s">
        <v>290</v>
      </c>
      <c r="N38" s="142"/>
      <c r="O38" s="140">
        <v>50</v>
      </c>
      <c r="P38" s="2" t="s">
        <v>77</v>
      </c>
      <c r="Q38" s="2"/>
      <c r="R38" s="2">
        <v>80</v>
      </c>
      <c r="S38" s="142" t="s">
        <v>345</v>
      </c>
      <c r="T38" s="142" t="s">
        <v>347</v>
      </c>
      <c r="U38" s="142">
        <v>30</v>
      </c>
      <c r="V38" s="401"/>
      <c r="W38" s="113">
        <v>96.5</v>
      </c>
      <c r="X38" s="43" t="s">
        <v>65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83">
        <v>6</v>
      </c>
      <c r="C39" s="399"/>
      <c r="D39" s="2" t="s">
        <v>24</v>
      </c>
      <c r="E39" s="3"/>
      <c r="F39" s="2">
        <v>80</v>
      </c>
      <c r="G39" s="140"/>
      <c r="H39" s="142"/>
      <c r="I39" s="140"/>
      <c r="J39" s="140"/>
      <c r="K39" s="142"/>
      <c r="L39" s="140"/>
      <c r="M39" s="3" t="s">
        <v>291</v>
      </c>
      <c r="N39" s="52"/>
      <c r="O39" s="2">
        <v>10</v>
      </c>
      <c r="P39" s="140"/>
      <c r="Q39" s="142"/>
      <c r="R39" s="140"/>
      <c r="S39" s="142" t="s">
        <v>346</v>
      </c>
      <c r="T39" s="142"/>
      <c r="U39" s="142">
        <v>10</v>
      </c>
      <c r="V39" s="401"/>
      <c r="W39" s="47" t="s">
        <v>46</v>
      </c>
      <c r="X39" s="48" t="s">
        <v>67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83" t="s">
        <v>10</v>
      </c>
      <c r="C40" s="399"/>
      <c r="D40" s="3" t="s">
        <v>113</v>
      </c>
      <c r="E40" s="3"/>
      <c r="F40" s="3">
        <v>20</v>
      </c>
      <c r="G40" s="140"/>
      <c r="H40" s="142"/>
      <c r="I40" s="140"/>
      <c r="J40" s="142"/>
      <c r="K40" s="140"/>
      <c r="L40" s="142"/>
      <c r="M40" s="140"/>
      <c r="N40" s="142"/>
      <c r="O40" s="140"/>
      <c r="P40" s="140"/>
      <c r="Q40" s="142"/>
      <c r="R40" s="140"/>
      <c r="S40" s="142"/>
      <c r="T40" s="142"/>
      <c r="U40" s="142"/>
      <c r="V40" s="401"/>
      <c r="W40" s="108">
        <v>24.5</v>
      </c>
      <c r="X40" s="48" t="s">
        <v>68</v>
      </c>
      <c r="Y40" s="44">
        <v>2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387" t="s">
        <v>98</v>
      </c>
      <c r="C41" s="399"/>
      <c r="D41" s="3" t="s">
        <v>104</v>
      </c>
      <c r="E41" s="3"/>
      <c r="F41" s="3">
        <v>20</v>
      </c>
      <c r="G41" s="140"/>
      <c r="H41" s="142"/>
      <c r="I41" s="140"/>
      <c r="J41" s="142"/>
      <c r="K41" s="140"/>
      <c r="L41" s="142"/>
      <c r="M41" s="140"/>
      <c r="N41" s="142"/>
      <c r="O41" s="140"/>
      <c r="P41" s="140"/>
      <c r="Q41" s="142"/>
      <c r="R41" s="140"/>
      <c r="S41" s="142"/>
      <c r="T41" s="142"/>
      <c r="U41" s="142"/>
      <c r="V41" s="401"/>
      <c r="W41" s="47" t="s">
        <v>47</v>
      </c>
      <c r="X41" s="48" t="s">
        <v>69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387"/>
      <c r="C42" s="399"/>
      <c r="D42" s="141"/>
      <c r="E42" s="141"/>
      <c r="F42" s="140"/>
      <c r="G42" s="140"/>
      <c r="H42" s="141"/>
      <c r="I42" s="140"/>
      <c r="J42" s="140"/>
      <c r="K42" s="141"/>
      <c r="L42" s="140"/>
      <c r="M42" s="140"/>
      <c r="N42" s="141"/>
      <c r="O42" s="140"/>
      <c r="P42" s="140"/>
      <c r="Q42" s="141"/>
      <c r="R42" s="140"/>
      <c r="S42" s="142"/>
      <c r="T42" s="141"/>
      <c r="U42" s="142"/>
      <c r="V42" s="401"/>
      <c r="W42" s="108">
        <v>24</v>
      </c>
      <c r="X42" s="98" t="s">
        <v>70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4" t="s">
        <v>71</v>
      </c>
      <c r="C43" s="148"/>
      <c r="D43" s="141"/>
      <c r="E43" s="141"/>
      <c r="F43" s="140"/>
      <c r="G43" s="140"/>
      <c r="H43" s="141"/>
      <c r="I43" s="140"/>
      <c r="J43" s="142"/>
      <c r="K43" s="141"/>
      <c r="L43" s="142"/>
      <c r="M43" s="140"/>
      <c r="N43" s="141"/>
      <c r="O43" s="140"/>
      <c r="P43" s="140"/>
      <c r="Q43" s="141"/>
      <c r="R43" s="140"/>
      <c r="S43" s="142"/>
      <c r="T43" s="141"/>
      <c r="U43" s="142"/>
      <c r="V43" s="401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84"/>
      <c r="C44" s="149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402"/>
      <c r="W44" s="109">
        <f>W38*4+W42*4+W40*9</f>
        <v>702.5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397"/>
      <c r="E46" s="397"/>
      <c r="F46" s="398"/>
      <c r="G46" s="398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6" zoomScale="60" workbookViewId="0">
      <selection activeCell="W38" sqref="W3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394" t="s">
        <v>395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6"/>
      <c r="AB1" s="8"/>
    </row>
    <row r="2" spans="2:34" s="7" customFormat="1" ht="9.75" customHeight="1" x14ac:dyDescent="0.45">
      <c r="B2" s="395"/>
      <c r="C2" s="396"/>
      <c r="D2" s="396"/>
      <c r="E2" s="396"/>
      <c r="F2" s="396"/>
      <c r="G2" s="396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49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10</v>
      </c>
      <c r="C5" s="388"/>
      <c r="D5" s="37" t="str">
        <f>'106.10月菜單'!B12</f>
        <v>國慶日</v>
      </c>
      <c r="E5" s="37"/>
      <c r="F5" s="1"/>
      <c r="G5" s="11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389"/>
      <c r="W5" s="38"/>
      <c r="X5" s="39"/>
      <c r="Y5" s="40"/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388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390"/>
      <c r="W6" s="113"/>
      <c r="X6" s="43"/>
      <c r="Y6" s="44"/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9</v>
      </c>
      <c r="C7" s="388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390"/>
      <c r="W7" s="47"/>
      <c r="X7" s="48"/>
      <c r="Y7" s="44"/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388"/>
      <c r="D8" s="3"/>
      <c r="E8" s="3"/>
      <c r="F8" s="3"/>
      <c r="G8" s="2"/>
      <c r="H8" s="52"/>
      <c r="I8" s="2"/>
      <c r="J8" s="2"/>
      <c r="K8" s="2"/>
      <c r="L8" s="2"/>
      <c r="M8" s="2"/>
      <c r="N8" s="52"/>
      <c r="O8" s="2"/>
      <c r="P8" s="2"/>
      <c r="Q8" s="52"/>
      <c r="R8" s="2"/>
      <c r="S8" s="3"/>
      <c r="T8" s="52"/>
      <c r="U8" s="2"/>
      <c r="V8" s="390"/>
      <c r="W8" s="108"/>
      <c r="X8" s="48"/>
      <c r="Y8" s="44"/>
      <c r="Z8" s="19"/>
      <c r="AC8" s="21"/>
      <c r="AD8" s="21"/>
      <c r="AE8" s="21"/>
      <c r="AF8" s="21"/>
      <c r="AG8" s="94"/>
      <c r="AH8" s="181"/>
    </row>
    <row r="9" spans="2:34" ht="27.95" customHeight="1" x14ac:dyDescent="0.25">
      <c r="B9" s="392" t="s">
        <v>37</v>
      </c>
      <c r="C9" s="388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52"/>
      <c r="U9" s="2"/>
      <c r="V9" s="390"/>
      <c r="W9" s="47"/>
      <c r="X9" s="48"/>
      <c r="Y9" s="44"/>
      <c r="Z9" s="20"/>
      <c r="AC9" s="21"/>
      <c r="AD9" s="21"/>
      <c r="AE9" s="21"/>
      <c r="AF9" s="21"/>
      <c r="AG9" s="111"/>
      <c r="AH9" s="181"/>
    </row>
    <row r="10" spans="2:34" ht="27.95" customHeight="1" x14ac:dyDescent="0.3">
      <c r="B10" s="392"/>
      <c r="C10" s="388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90"/>
      <c r="W10" s="108"/>
      <c r="X10" s="98"/>
      <c r="Y10" s="53"/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90"/>
      <c r="W11" s="47"/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1"/>
      <c r="W12" s="109"/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10</v>
      </c>
      <c r="C13" s="388"/>
      <c r="D13" s="37" t="str">
        <f>'106.10月菜單'!F12</f>
        <v>國慶日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9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388"/>
      <c r="D14" s="2"/>
      <c r="E14" s="2"/>
      <c r="F14" s="2"/>
      <c r="G14" s="2"/>
      <c r="H14" s="3"/>
      <c r="I14" s="2"/>
      <c r="J14" s="2"/>
      <c r="K14" s="2"/>
      <c r="L14" s="2"/>
      <c r="M14" s="3"/>
      <c r="N14" s="2"/>
      <c r="O14" s="2"/>
      <c r="P14" s="2"/>
      <c r="Q14" s="2"/>
      <c r="R14" s="2"/>
      <c r="S14" s="3"/>
      <c r="T14" s="2"/>
      <c r="U14" s="2"/>
      <c r="V14" s="390"/>
      <c r="W14" s="113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10</v>
      </c>
      <c r="C15" s="388"/>
      <c r="D15" s="3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2"/>
      <c r="U15" s="2"/>
      <c r="V15" s="390"/>
      <c r="W15" s="47"/>
      <c r="X15" s="48"/>
      <c r="Y15" s="44"/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388"/>
      <c r="D16" s="52"/>
      <c r="E16" s="52"/>
      <c r="F16" s="2"/>
      <c r="G16" s="2"/>
      <c r="H16" s="52"/>
      <c r="I16" s="2"/>
      <c r="J16" s="2"/>
      <c r="K16" s="52"/>
      <c r="L16" s="2"/>
      <c r="M16" s="2"/>
      <c r="N16" s="104"/>
      <c r="O16" s="2"/>
      <c r="P16" s="2"/>
      <c r="Q16" s="52"/>
      <c r="R16" s="2"/>
      <c r="S16" s="3"/>
      <c r="T16" s="52"/>
      <c r="U16" s="2"/>
      <c r="V16" s="390"/>
      <c r="W16" s="108"/>
      <c r="X16" s="48"/>
      <c r="Y16" s="44"/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392" t="s">
        <v>38</v>
      </c>
      <c r="C17" s="388"/>
      <c r="D17" s="52"/>
      <c r="E17" s="52"/>
      <c r="F17" s="2"/>
      <c r="G17" s="2"/>
      <c r="H17" s="52"/>
      <c r="I17" s="2"/>
      <c r="J17" s="2"/>
      <c r="K17" s="52"/>
      <c r="L17" s="2"/>
      <c r="M17" s="3"/>
      <c r="N17" s="2"/>
      <c r="O17" s="2"/>
      <c r="P17" s="2"/>
      <c r="Q17" s="52"/>
      <c r="R17" s="2"/>
      <c r="S17" s="3"/>
      <c r="T17" s="104"/>
      <c r="U17" s="2"/>
      <c r="V17" s="390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2"/>
      <c r="C18" s="388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90"/>
      <c r="W18" s="108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90"/>
      <c r="W19" s="47"/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1"/>
      <c r="W20" s="109"/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10</v>
      </c>
      <c r="C21" s="388"/>
      <c r="D21" s="37" t="str">
        <f>'106.10月菜單'!J12</f>
        <v>五穀飯</v>
      </c>
      <c r="E21" s="37" t="s">
        <v>15</v>
      </c>
      <c r="F21" s="37"/>
      <c r="G21" s="37" t="str">
        <f>'106.10月菜單'!J13</f>
        <v>私房梅菜肉燥(醃)</v>
      </c>
      <c r="H21" s="37" t="s">
        <v>17</v>
      </c>
      <c r="I21" s="37"/>
      <c r="J21" s="37" t="str">
        <f>'106.10月菜單'!J14</f>
        <v>鮮魚排(海)(炸)(加)</v>
      </c>
      <c r="K21" s="37" t="s">
        <v>206</v>
      </c>
      <c r="L21" s="37"/>
      <c r="M21" s="37" t="str">
        <f>'106.10月菜單'!J15</f>
        <v>什錦瓜瓜</v>
      </c>
      <c r="N21" s="37" t="s">
        <v>105</v>
      </c>
      <c r="O21" s="37"/>
      <c r="P21" s="37" t="str">
        <f>'106.10月菜單'!J16</f>
        <v>深色蔬菜</v>
      </c>
      <c r="Q21" s="37" t="s">
        <v>18</v>
      </c>
      <c r="R21" s="37"/>
      <c r="S21" s="37" t="str">
        <f>'106.10月菜單'!J17</f>
        <v>玉米蛋花湯</v>
      </c>
      <c r="T21" s="37" t="s">
        <v>17</v>
      </c>
      <c r="U21" s="37"/>
      <c r="V21" s="389"/>
      <c r="W21" s="38" t="s">
        <v>44</v>
      </c>
      <c r="X21" s="39" t="s">
        <v>19</v>
      </c>
      <c r="Y21" s="40">
        <v>5.6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8"/>
      <c r="D22" s="2" t="s">
        <v>111</v>
      </c>
      <c r="E22" s="3"/>
      <c r="F22" s="2">
        <v>40</v>
      </c>
      <c r="G22" s="3" t="s">
        <v>178</v>
      </c>
      <c r="H22" s="3" t="s">
        <v>237</v>
      </c>
      <c r="I22" s="3">
        <v>15</v>
      </c>
      <c r="J22" s="2" t="s">
        <v>240</v>
      </c>
      <c r="K22" s="3" t="s">
        <v>211</v>
      </c>
      <c r="L22" s="2">
        <v>50</v>
      </c>
      <c r="M22" s="2" t="s">
        <v>241</v>
      </c>
      <c r="N22" s="2"/>
      <c r="O22" s="2">
        <v>50</v>
      </c>
      <c r="P22" s="2" t="s">
        <v>115</v>
      </c>
      <c r="Q22" s="2"/>
      <c r="R22" s="2">
        <v>80</v>
      </c>
      <c r="S22" s="2" t="s">
        <v>175</v>
      </c>
      <c r="T22" s="2"/>
      <c r="U22" s="2">
        <v>30</v>
      </c>
      <c r="V22" s="390"/>
      <c r="W22" s="113">
        <v>104</v>
      </c>
      <c r="X22" s="43" t="s">
        <v>25</v>
      </c>
      <c r="Y22" s="44">
        <v>2.2000000000000002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11</v>
      </c>
      <c r="C23" s="388"/>
      <c r="D23" s="2" t="s">
        <v>176</v>
      </c>
      <c r="E23" s="3"/>
      <c r="F23" s="2">
        <v>60</v>
      </c>
      <c r="G23" s="3" t="s">
        <v>179</v>
      </c>
      <c r="H23" s="3"/>
      <c r="I23" s="3">
        <v>35</v>
      </c>
      <c r="J23" s="2"/>
      <c r="K23" s="2"/>
      <c r="L23" s="2"/>
      <c r="M23" s="2" t="s">
        <v>192</v>
      </c>
      <c r="N23" s="2"/>
      <c r="O23" s="2">
        <v>10</v>
      </c>
      <c r="P23" s="2"/>
      <c r="Q23" s="2"/>
      <c r="R23" s="2"/>
      <c r="S23" s="2" t="s">
        <v>116</v>
      </c>
      <c r="T23" s="2"/>
      <c r="U23" s="2">
        <v>10</v>
      </c>
      <c r="V23" s="390"/>
      <c r="W23" s="47" t="s">
        <v>46</v>
      </c>
      <c r="X23" s="48" t="s">
        <v>27</v>
      </c>
      <c r="Y23" s="44">
        <v>1.6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388"/>
      <c r="D24" s="3"/>
      <c r="E24" s="3"/>
      <c r="F24" s="3"/>
      <c r="G24" s="2"/>
      <c r="H24" s="52"/>
      <c r="I24" s="2"/>
      <c r="J24" s="2"/>
      <c r="K24" s="52"/>
      <c r="L24" s="2"/>
      <c r="M24" s="2" t="s">
        <v>81</v>
      </c>
      <c r="N24" s="52"/>
      <c r="O24" s="2">
        <v>5</v>
      </c>
      <c r="P24" s="2"/>
      <c r="Q24" s="52"/>
      <c r="R24" s="2"/>
      <c r="S24" s="3"/>
      <c r="T24" s="52"/>
      <c r="U24" s="2"/>
      <c r="V24" s="390"/>
      <c r="W24" s="108">
        <v>24.5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4" t="s">
        <v>39</v>
      </c>
      <c r="C25" s="388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104"/>
      <c r="U25" s="2"/>
      <c r="V25" s="390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4"/>
      <c r="C26" s="388"/>
      <c r="D26" s="3"/>
      <c r="E26" s="3"/>
      <c r="F26" s="3"/>
      <c r="G26" s="2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90"/>
      <c r="W26" s="108">
        <v>24.2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90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1"/>
      <c r="W28" s="109">
        <f>W22*4+W26*4+W24*9</f>
        <v>733.3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10</v>
      </c>
      <c r="C29" s="388"/>
      <c r="D29" s="37" t="str">
        <f>'106.10月菜單'!N12</f>
        <v>地瓜飯</v>
      </c>
      <c r="E29" s="37" t="s">
        <v>15</v>
      </c>
      <c r="F29" s="37"/>
      <c r="G29" s="37" t="str">
        <f>'106.10月菜單'!N13</f>
        <v>烤雞腿</v>
      </c>
      <c r="H29" s="37" t="s">
        <v>80</v>
      </c>
      <c r="I29" s="37"/>
      <c r="J29" s="37" t="str">
        <f>'106.10月菜單'!N14</f>
        <v>咖哩肉丁</v>
      </c>
      <c r="K29" s="37" t="s">
        <v>177</v>
      </c>
      <c r="L29" s="37"/>
      <c r="M29" s="37" t="str">
        <f>'106.10月菜單'!N15</f>
        <v>高麗菜蛋酥</v>
      </c>
      <c r="N29" s="37" t="s">
        <v>105</v>
      </c>
      <c r="O29" s="37"/>
      <c r="P29" s="37" t="str">
        <f>'106.10月菜單'!N16</f>
        <v>深色蔬菜</v>
      </c>
      <c r="Q29" s="37" t="s">
        <v>18</v>
      </c>
      <c r="R29" s="37"/>
      <c r="S29" s="37" t="str">
        <f>'106.10月菜單'!N17</f>
        <v>味噌海芽湯</v>
      </c>
      <c r="T29" s="37" t="s">
        <v>17</v>
      </c>
      <c r="U29" s="37"/>
      <c r="V29" s="389"/>
      <c r="W29" s="38" t="s">
        <v>44</v>
      </c>
      <c r="X29" s="39" t="s">
        <v>19</v>
      </c>
      <c r="Y29" s="40">
        <v>5.6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88"/>
      <c r="D30" s="2" t="s">
        <v>221</v>
      </c>
      <c r="E30" s="2"/>
      <c r="F30" s="2">
        <v>40</v>
      </c>
      <c r="G30" s="180" t="s">
        <v>208</v>
      </c>
      <c r="H30" s="196"/>
      <c r="I30" s="155">
        <v>80</v>
      </c>
      <c r="J30" s="2" t="s">
        <v>117</v>
      </c>
      <c r="K30" s="3"/>
      <c r="L30" s="2">
        <v>20</v>
      </c>
      <c r="M30" s="2" t="s">
        <v>120</v>
      </c>
      <c r="N30" s="3"/>
      <c r="O30" s="2">
        <v>50</v>
      </c>
      <c r="P30" s="2" t="s">
        <v>51</v>
      </c>
      <c r="Q30" s="2"/>
      <c r="R30" s="2">
        <v>80</v>
      </c>
      <c r="S30" s="82" t="s">
        <v>121</v>
      </c>
      <c r="T30" s="2"/>
      <c r="U30" s="2">
        <v>1</v>
      </c>
      <c r="V30" s="390"/>
      <c r="W30" s="113">
        <v>105.5</v>
      </c>
      <c r="X30" s="43" t="s">
        <v>25</v>
      </c>
      <c r="Y30" s="44">
        <v>2.4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12</v>
      </c>
      <c r="C31" s="388"/>
      <c r="D31" s="2" t="s">
        <v>176</v>
      </c>
      <c r="E31" s="2"/>
      <c r="F31" s="2">
        <v>100</v>
      </c>
      <c r="H31" s="195"/>
      <c r="J31" s="2" t="s">
        <v>118</v>
      </c>
      <c r="K31" s="2"/>
      <c r="L31" s="2">
        <v>20</v>
      </c>
      <c r="M31" s="2" t="s">
        <v>348</v>
      </c>
      <c r="N31" s="104"/>
      <c r="O31" s="2">
        <v>10</v>
      </c>
      <c r="P31" s="2"/>
      <c r="Q31" s="2"/>
      <c r="R31" s="2"/>
      <c r="S31" s="2" t="s">
        <v>180</v>
      </c>
      <c r="T31" s="2"/>
      <c r="U31" s="2">
        <v>15</v>
      </c>
      <c r="V31" s="390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388"/>
      <c r="D32" s="52"/>
      <c r="E32" s="52"/>
      <c r="F32" s="2"/>
      <c r="H32" s="195"/>
      <c r="J32" s="2" t="s">
        <v>81</v>
      </c>
      <c r="K32" s="52"/>
      <c r="L32" s="2">
        <v>10</v>
      </c>
      <c r="M32" s="2" t="s">
        <v>349</v>
      </c>
      <c r="N32" s="3"/>
      <c r="O32" s="2">
        <v>10</v>
      </c>
      <c r="P32" s="2"/>
      <c r="Q32" s="52"/>
      <c r="R32" s="2"/>
      <c r="S32" s="3"/>
      <c r="T32" s="2"/>
      <c r="U32" s="2"/>
      <c r="V32" s="390"/>
      <c r="W32" s="108">
        <v>23</v>
      </c>
      <c r="X32" s="48" t="s">
        <v>30</v>
      </c>
      <c r="Y32" s="44">
        <v>2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392" t="s">
        <v>40</v>
      </c>
      <c r="C33" s="388"/>
      <c r="D33" s="52"/>
      <c r="E33" s="52"/>
      <c r="F33" s="2"/>
      <c r="H33" s="195"/>
      <c r="J33" s="2" t="s">
        <v>181</v>
      </c>
      <c r="K33" s="52"/>
      <c r="L33" s="2">
        <v>5</v>
      </c>
      <c r="M33" s="2" t="s">
        <v>344</v>
      </c>
      <c r="N33" s="3"/>
      <c r="O33" s="2">
        <v>5</v>
      </c>
      <c r="P33" s="2"/>
      <c r="Q33" s="52"/>
      <c r="R33" s="2"/>
      <c r="S33" s="3"/>
      <c r="T33" s="2"/>
      <c r="U33" s="2"/>
      <c r="V33" s="390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2"/>
      <c r="C34" s="388"/>
      <c r="D34" s="52"/>
      <c r="E34" s="52"/>
      <c r="F34" s="2"/>
      <c r="G34" s="2"/>
      <c r="H34" s="52"/>
      <c r="I34" s="2"/>
      <c r="J34" s="2" t="s">
        <v>119</v>
      </c>
      <c r="K34" s="52"/>
      <c r="L34" s="2">
        <v>1</v>
      </c>
      <c r="M34" s="2" t="s">
        <v>346</v>
      </c>
      <c r="N34" s="104"/>
      <c r="O34" s="2">
        <v>5</v>
      </c>
      <c r="P34" s="2"/>
      <c r="Q34" s="52"/>
      <c r="R34" s="2"/>
      <c r="S34" s="3"/>
      <c r="T34" s="52"/>
      <c r="U34" s="2"/>
      <c r="V34" s="390"/>
      <c r="W34" s="108">
        <v>25.9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390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1"/>
      <c r="W36" s="109">
        <f>W30*4+W34*4+W32*9</f>
        <v>732.6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10</v>
      </c>
      <c r="C37" s="388"/>
      <c r="D37" s="37" t="str">
        <f>'106.10月菜單'!R12</f>
        <v>義大利麵</v>
      </c>
      <c r="E37" s="37" t="s">
        <v>55</v>
      </c>
      <c r="F37" s="37"/>
      <c r="G37" s="37" t="str">
        <f>'106.10月菜單'!R13</f>
        <v>燒烤無骨腿排</v>
      </c>
      <c r="H37" s="37" t="s">
        <v>80</v>
      </c>
      <c r="I37" s="37"/>
      <c r="J37" s="37" t="str">
        <f>'106.10月菜單'!R14</f>
        <v>蒸餃(冷)</v>
      </c>
      <c r="K37" s="37" t="s">
        <v>15</v>
      </c>
      <c r="L37" s="37"/>
      <c r="M37" s="37" t="str">
        <f>'106.10月菜單'!R15</f>
        <v>海帶豆乾(豆)</v>
      </c>
      <c r="N37" s="37" t="s">
        <v>105</v>
      </c>
      <c r="O37" s="37"/>
      <c r="P37" s="37" t="str">
        <f>'106.10月菜單'!R16</f>
        <v>淺色蔬菜</v>
      </c>
      <c r="Q37" s="37" t="s">
        <v>18</v>
      </c>
      <c r="R37" s="37"/>
      <c r="S37" s="37" t="str">
        <f>'106.10月菜單'!R17</f>
        <v>金茸三絲湯</v>
      </c>
      <c r="T37" s="37" t="s">
        <v>17</v>
      </c>
      <c r="U37" s="37"/>
      <c r="V37" s="389"/>
      <c r="W37" s="38" t="s">
        <v>44</v>
      </c>
      <c r="X37" s="39" t="s">
        <v>19</v>
      </c>
      <c r="Y37" s="40">
        <v>5.2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388"/>
      <c r="D38" s="2" t="s">
        <v>123</v>
      </c>
      <c r="E38" s="3"/>
      <c r="F38" s="2">
        <v>240</v>
      </c>
      <c r="G38" s="2" t="s">
        <v>350</v>
      </c>
      <c r="H38" s="2"/>
      <c r="I38" s="2">
        <v>80</v>
      </c>
      <c r="J38" s="2" t="s">
        <v>292</v>
      </c>
      <c r="K38" s="3" t="s">
        <v>293</v>
      </c>
      <c r="L38" s="2">
        <v>40</v>
      </c>
      <c r="M38" s="2" t="s">
        <v>200</v>
      </c>
      <c r="N38" s="3"/>
      <c r="O38" s="2">
        <v>40</v>
      </c>
      <c r="P38" s="2" t="s">
        <v>52</v>
      </c>
      <c r="Q38" s="3"/>
      <c r="R38" s="2">
        <v>80</v>
      </c>
      <c r="S38" s="3" t="s">
        <v>370</v>
      </c>
      <c r="T38" s="2"/>
      <c r="U38" s="2">
        <v>20</v>
      </c>
      <c r="V38" s="390"/>
      <c r="W38" s="113">
        <v>105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13</v>
      </c>
      <c r="C39" s="388"/>
      <c r="D39" s="2" t="s">
        <v>113</v>
      </c>
      <c r="E39" s="3"/>
      <c r="F39" s="2">
        <v>10</v>
      </c>
      <c r="G39" s="2"/>
      <c r="H39" s="2"/>
      <c r="I39" s="2"/>
      <c r="J39" s="2"/>
      <c r="K39" s="3"/>
      <c r="L39" s="2"/>
      <c r="M39" s="2" t="s">
        <v>202</v>
      </c>
      <c r="N39" s="104" t="s">
        <v>242</v>
      </c>
      <c r="O39" s="2">
        <v>20</v>
      </c>
      <c r="P39" s="2"/>
      <c r="Q39" s="3"/>
      <c r="R39" s="2"/>
      <c r="S39" s="3" t="s">
        <v>361</v>
      </c>
      <c r="T39" s="2"/>
      <c r="U39" s="2">
        <v>10</v>
      </c>
      <c r="V39" s="390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388"/>
      <c r="D40" s="3" t="s">
        <v>109</v>
      </c>
      <c r="E40" s="3"/>
      <c r="F40" s="3">
        <v>10</v>
      </c>
      <c r="G40" s="2"/>
      <c r="H40" s="52"/>
      <c r="I40" s="2"/>
      <c r="J40" s="2"/>
      <c r="K40" s="3"/>
      <c r="L40" s="2"/>
      <c r="M40" s="2" t="s">
        <v>81</v>
      </c>
      <c r="N40" s="3"/>
      <c r="O40" s="2">
        <v>10</v>
      </c>
      <c r="P40" s="2"/>
      <c r="Q40" s="3"/>
      <c r="R40" s="2"/>
      <c r="S40" s="2" t="s">
        <v>357</v>
      </c>
      <c r="T40" s="3"/>
      <c r="U40" s="2">
        <v>5</v>
      </c>
      <c r="V40" s="390"/>
      <c r="W40" s="108">
        <v>22.5</v>
      </c>
      <c r="X40" s="48" t="s">
        <v>30</v>
      </c>
      <c r="Y40" s="44">
        <v>2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392" t="s">
        <v>32</v>
      </c>
      <c r="C41" s="388"/>
      <c r="D41" s="3" t="s">
        <v>104</v>
      </c>
      <c r="E41" s="3"/>
      <c r="F41" s="3">
        <v>20</v>
      </c>
      <c r="G41" s="2"/>
      <c r="H41" s="52"/>
      <c r="I41" s="2"/>
      <c r="J41" s="2"/>
      <c r="K41" s="52"/>
      <c r="L41" s="2"/>
      <c r="M41" s="2" t="s">
        <v>294</v>
      </c>
      <c r="N41" s="3"/>
      <c r="O41" s="2">
        <v>10</v>
      </c>
      <c r="P41" s="2"/>
      <c r="Q41" s="3"/>
      <c r="R41" s="2"/>
      <c r="S41" s="3" t="s">
        <v>358</v>
      </c>
      <c r="T41" s="3"/>
      <c r="U41" s="3">
        <v>5</v>
      </c>
      <c r="V41" s="390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2"/>
      <c r="C42" s="388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390"/>
      <c r="W42" s="108">
        <v>24.3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390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1"/>
      <c r="W44" s="109">
        <f>W38*4+W42*4+W40*9</f>
        <v>719.7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7"/>
      <c r="E46" s="397"/>
      <c r="F46" s="397"/>
      <c r="G46" s="39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G7" sqref="G7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4" t="s">
        <v>396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6"/>
      <c r="AB1" s="8"/>
    </row>
    <row r="2" spans="2:33" s="7" customFormat="1" ht="13.5" customHeight="1" x14ac:dyDescent="0.45">
      <c r="B2" s="395"/>
      <c r="C2" s="396"/>
      <c r="D2" s="396"/>
      <c r="E2" s="396"/>
      <c r="F2" s="396"/>
      <c r="G2" s="396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49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88"/>
      <c r="D5" s="37" t="str">
        <f>'106.10月菜單'!B21</f>
        <v>香Q米飯</v>
      </c>
      <c r="E5" s="37" t="s">
        <v>15</v>
      </c>
      <c r="F5" s="1" t="s">
        <v>16</v>
      </c>
      <c r="G5" s="37" t="str">
        <f>'106.10月菜單'!B22</f>
        <v>照燒雞排</v>
      </c>
      <c r="H5" s="37" t="s">
        <v>80</v>
      </c>
      <c r="I5" s="1" t="s">
        <v>16</v>
      </c>
      <c r="J5" s="37" t="str">
        <f>'106.10月菜單'!B23</f>
        <v>麻婆豆腐(豆)</v>
      </c>
      <c r="K5" s="37" t="s">
        <v>164</v>
      </c>
      <c r="L5" s="1" t="s">
        <v>16</v>
      </c>
      <c r="M5" s="37" t="str">
        <f>'106.10月菜單'!B24</f>
        <v>通心麵</v>
      </c>
      <c r="N5" s="37" t="s">
        <v>177</v>
      </c>
      <c r="O5" s="1" t="s">
        <v>16</v>
      </c>
      <c r="P5" s="37" t="str">
        <f>'106.10月菜單'!B25</f>
        <v>深色蔬菜</v>
      </c>
      <c r="Q5" s="37" t="s">
        <v>18</v>
      </c>
      <c r="R5" s="1" t="s">
        <v>16</v>
      </c>
      <c r="S5" s="37" t="str">
        <f>'106.10月菜單'!B26</f>
        <v>竹筍湯</v>
      </c>
      <c r="T5" s="37" t="s">
        <v>17</v>
      </c>
      <c r="U5" s="1" t="s">
        <v>16</v>
      </c>
      <c r="V5" s="389"/>
      <c r="W5" s="38" t="s">
        <v>44</v>
      </c>
      <c r="X5" s="39" t="s">
        <v>19</v>
      </c>
      <c r="Y5" s="40">
        <v>5.4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8"/>
      <c r="D6" s="2" t="s">
        <v>182</v>
      </c>
      <c r="E6" s="3"/>
      <c r="F6" s="2">
        <v>100</v>
      </c>
      <c r="G6" s="2" t="s">
        <v>405</v>
      </c>
      <c r="H6" s="2"/>
      <c r="I6" s="2">
        <v>60</v>
      </c>
      <c r="J6" s="2" t="s">
        <v>161</v>
      </c>
      <c r="K6" s="2" t="s">
        <v>163</v>
      </c>
      <c r="L6" s="2">
        <v>60</v>
      </c>
      <c r="M6" s="2" t="s">
        <v>165</v>
      </c>
      <c r="N6" s="2"/>
      <c r="O6" s="2">
        <v>8</v>
      </c>
      <c r="P6" s="2" t="s">
        <v>115</v>
      </c>
      <c r="Q6" s="2"/>
      <c r="R6" s="2">
        <v>80</v>
      </c>
      <c r="S6" s="142" t="s">
        <v>351</v>
      </c>
      <c r="T6" s="142"/>
      <c r="U6" s="142">
        <v>40</v>
      </c>
      <c r="V6" s="390"/>
      <c r="W6" s="113">
        <v>105</v>
      </c>
      <c r="X6" s="43" t="s">
        <v>25</v>
      </c>
      <c r="Y6" s="44">
        <v>2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16</v>
      </c>
      <c r="C7" s="388"/>
      <c r="D7" s="2"/>
      <c r="E7" s="3"/>
      <c r="F7" s="2"/>
      <c r="G7" s="2"/>
      <c r="H7" s="2"/>
      <c r="I7" s="2"/>
      <c r="J7" s="2" t="s">
        <v>295</v>
      </c>
      <c r="K7" s="2"/>
      <c r="L7" s="2">
        <v>10</v>
      </c>
      <c r="M7" s="2" t="s">
        <v>296</v>
      </c>
      <c r="N7" s="2"/>
      <c r="O7" s="2">
        <v>30</v>
      </c>
      <c r="P7" s="2"/>
      <c r="Q7" s="2"/>
      <c r="R7" s="2"/>
      <c r="S7" s="142"/>
      <c r="T7" s="142"/>
      <c r="U7" s="142"/>
      <c r="V7" s="390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75</v>
      </c>
      <c r="C8" s="388"/>
      <c r="D8" s="2"/>
      <c r="E8" s="3"/>
      <c r="F8" s="2"/>
      <c r="G8" s="2"/>
      <c r="H8" s="52"/>
      <c r="I8" s="2"/>
      <c r="J8" s="2"/>
      <c r="K8" s="104"/>
      <c r="L8" s="2"/>
      <c r="M8" s="2" t="s">
        <v>297</v>
      </c>
      <c r="N8" s="104"/>
      <c r="O8" s="2">
        <v>5</v>
      </c>
      <c r="P8" s="2"/>
      <c r="Q8" s="52"/>
      <c r="R8" s="2"/>
      <c r="S8" s="142"/>
      <c r="T8" s="142"/>
      <c r="U8" s="142"/>
      <c r="V8" s="390"/>
      <c r="W8" s="108">
        <v>21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2" t="s">
        <v>37</v>
      </c>
      <c r="C9" s="388"/>
      <c r="D9" s="3"/>
      <c r="E9" s="3"/>
      <c r="F9" s="3"/>
      <c r="G9" s="2"/>
      <c r="H9" s="52"/>
      <c r="I9" s="2"/>
      <c r="J9" s="2"/>
      <c r="K9" s="52"/>
      <c r="L9" s="2"/>
      <c r="M9" s="3" t="s">
        <v>298</v>
      </c>
      <c r="N9" s="52"/>
      <c r="O9" s="2">
        <v>5</v>
      </c>
      <c r="P9" s="2"/>
      <c r="Q9" s="52"/>
      <c r="R9" s="2"/>
      <c r="S9" s="3"/>
      <c r="T9" s="104"/>
      <c r="U9" s="2"/>
      <c r="V9" s="390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2"/>
      <c r="C10" s="388"/>
      <c r="D10" s="3"/>
      <c r="E10" s="3"/>
      <c r="F10" s="3"/>
      <c r="G10" s="2"/>
      <c r="H10" s="52"/>
      <c r="I10" s="2"/>
      <c r="J10" s="2"/>
      <c r="K10" s="52"/>
      <c r="L10" s="2"/>
      <c r="M10" s="3" t="s">
        <v>299</v>
      </c>
      <c r="N10" s="52"/>
      <c r="O10" s="2">
        <v>5</v>
      </c>
      <c r="P10" s="2"/>
      <c r="Q10" s="52"/>
      <c r="R10" s="2"/>
      <c r="S10" s="3"/>
      <c r="T10" s="52"/>
      <c r="U10" s="2"/>
      <c r="V10" s="390"/>
      <c r="W10" s="108">
        <v>26.6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9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1"/>
      <c r="W12" s="109">
        <f>W6*4+W10*4+W8*9</f>
        <v>715.4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88"/>
      <c r="D13" s="37" t="str">
        <f>'106.10月菜單'!F21</f>
        <v>五穀飯</v>
      </c>
      <c r="E13" s="37" t="s">
        <v>15</v>
      </c>
      <c r="F13" s="37"/>
      <c r="G13" s="37" t="str">
        <f>'106.10月菜單'!F22</f>
        <v>洋蔥鹹豬肉</v>
      </c>
      <c r="H13" s="37" t="s">
        <v>177</v>
      </c>
      <c r="I13" s="37"/>
      <c r="J13" s="37" t="str">
        <f>'106.10月菜單'!F23</f>
        <v>茄汁蛋</v>
      </c>
      <c r="K13" s="37" t="s">
        <v>164</v>
      </c>
      <c r="L13" s="37"/>
      <c r="M13" s="37" t="str">
        <f>'106.10月菜單'!F24</f>
        <v>雞堡肉(炸)(加)</v>
      </c>
      <c r="N13" s="37" t="s">
        <v>206</v>
      </c>
      <c r="O13" s="37"/>
      <c r="P13" s="37" t="str">
        <f>'106.10月菜單'!F25</f>
        <v>淺色蔬菜</v>
      </c>
      <c r="Q13" s="37" t="s">
        <v>18</v>
      </c>
      <c r="R13" s="37"/>
      <c r="S13" s="37" t="str">
        <f>'106.10月菜單'!F26</f>
        <v>菜頭湯/乳品</v>
      </c>
      <c r="T13" s="37" t="s">
        <v>17</v>
      </c>
      <c r="U13" s="37"/>
      <c r="V13" s="389" t="s">
        <v>402</v>
      </c>
      <c r="W13" s="38" t="s">
        <v>44</v>
      </c>
      <c r="X13" s="39" t="s">
        <v>19</v>
      </c>
      <c r="Y13" s="40">
        <v>5.2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8"/>
      <c r="D14" s="2" t="s">
        <v>184</v>
      </c>
      <c r="E14" s="2"/>
      <c r="F14" s="2">
        <v>40</v>
      </c>
      <c r="G14" s="3" t="s">
        <v>104</v>
      </c>
      <c r="H14" s="3"/>
      <c r="I14" s="3">
        <v>50</v>
      </c>
      <c r="J14" s="2" t="s">
        <v>346</v>
      </c>
      <c r="K14" s="3"/>
      <c r="L14" s="2">
        <v>55</v>
      </c>
      <c r="M14" s="2" t="s">
        <v>393</v>
      </c>
      <c r="N14" s="3" t="s">
        <v>352</v>
      </c>
      <c r="O14" s="2">
        <v>30</v>
      </c>
      <c r="P14" s="2" t="s">
        <v>103</v>
      </c>
      <c r="Q14" s="2"/>
      <c r="R14" s="2">
        <v>80</v>
      </c>
      <c r="S14" s="3" t="s">
        <v>353</v>
      </c>
      <c r="T14" s="2"/>
      <c r="U14" s="2">
        <v>50</v>
      </c>
      <c r="V14" s="390"/>
      <c r="W14" s="113">
        <v>111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17</v>
      </c>
      <c r="C15" s="388"/>
      <c r="D15" s="2" t="s">
        <v>185</v>
      </c>
      <c r="E15" s="2"/>
      <c r="F15" s="2">
        <v>60</v>
      </c>
      <c r="G15" s="3" t="s">
        <v>188</v>
      </c>
      <c r="H15" s="3"/>
      <c r="I15" s="3">
        <v>35</v>
      </c>
      <c r="J15" s="2"/>
      <c r="K15" s="3"/>
      <c r="L15" s="2"/>
      <c r="M15" s="2"/>
      <c r="N15" s="3"/>
      <c r="O15" s="2"/>
      <c r="P15" s="2"/>
      <c r="Q15" s="2"/>
      <c r="R15" s="2"/>
      <c r="S15" s="3"/>
      <c r="T15" s="2"/>
      <c r="U15" s="2"/>
      <c r="V15" s="390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8"/>
      <c r="D16" s="52"/>
      <c r="E16" s="52"/>
      <c r="F16" s="2"/>
      <c r="G16" s="2"/>
      <c r="H16" s="2"/>
      <c r="I16" s="2"/>
      <c r="J16" s="3"/>
      <c r="K16" s="104"/>
      <c r="L16" s="2"/>
      <c r="M16" s="3"/>
      <c r="N16" s="3"/>
      <c r="O16" s="3"/>
      <c r="P16" s="2"/>
      <c r="Q16" s="52"/>
      <c r="R16" s="2"/>
      <c r="S16" s="2"/>
      <c r="T16" s="97"/>
      <c r="U16" s="2"/>
      <c r="V16" s="390"/>
      <c r="W16" s="108">
        <v>25.5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2" t="s">
        <v>38</v>
      </c>
      <c r="C17" s="388"/>
      <c r="D17" s="52"/>
      <c r="E17" s="52"/>
      <c r="F17" s="2"/>
      <c r="G17" s="2"/>
      <c r="H17" s="2"/>
      <c r="I17" s="2"/>
      <c r="J17" s="3"/>
      <c r="K17" s="2"/>
      <c r="L17" s="2"/>
      <c r="M17" s="2"/>
      <c r="N17" s="52"/>
      <c r="O17" s="2"/>
      <c r="P17" s="2"/>
      <c r="Q17" s="52"/>
      <c r="R17" s="2"/>
      <c r="S17" s="3"/>
      <c r="T17" s="2"/>
      <c r="U17" s="2"/>
      <c r="V17" s="390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2"/>
      <c r="C18" s="388"/>
      <c r="D18" s="52"/>
      <c r="E18" s="52"/>
      <c r="F18" s="2"/>
      <c r="G18" s="3"/>
      <c r="H18" s="3"/>
      <c r="I18" s="3"/>
      <c r="J18" s="3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390"/>
      <c r="W18" s="108">
        <v>25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3"/>
      <c r="H19" s="3"/>
      <c r="I19" s="3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9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1"/>
      <c r="W20" s="109">
        <f>W14*4+W18*4+W16*9</f>
        <v>773.5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10</v>
      </c>
      <c r="C21" s="388"/>
      <c r="D21" s="37" t="str">
        <f>'106.10月菜單'!J21</f>
        <v>香Q米飯</v>
      </c>
      <c r="E21" s="37" t="s">
        <v>15</v>
      </c>
      <c r="F21" s="37"/>
      <c r="G21" s="37" t="str">
        <f>'106.10月菜單'!J22</f>
        <v>炭烤雞腿</v>
      </c>
      <c r="H21" s="37" t="s">
        <v>80</v>
      </c>
      <c r="I21" s="37"/>
      <c r="J21" s="37" t="str">
        <f>'106.10月菜單'!J23</f>
        <v>回鍋肉(豆)</v>
      </c>
      <c r="K21" s="37" t="s">
        <v>106</v>
      </c>
      <c r="L21" s="37"/>
      <c r="M21" s="37" t="str">
        <f>'106.10月菜單'!J24</f>
        <v>十全滷味(加)</v>
      </c>
      <c r="N21" s="37" t="s">
        <v>302</v>
      </c>
      <c r="O21" s="37"/>
      <c r="P21" s="37" t="str">
        <f>'106.10月菜單'!J25</f>
        <v>深色蔬菜</v>
      </c>
      <c r="Q21" s="37" t="s">
        <v>18</v>
      </c>
      <c r="R21" s="37"/>
      <c r="S21" s="37" t="str">
        <f>'106.10月菜單'!J26</f>
        <v>酸辣湯(芡)(豆)(醃)</v>
      </c>
      <c r="T21" s="37" t="s">
        <v>17</v>
      </c>
      <c r="U21" s="37"/>
      <c r="V21" s="389"/>
      <c r="W21" s="38" t="s">
        <v>44</v>
      </c>
      <c r="X21" s="39" t="s">
        <v>19</v>
      </c>
      <c r="Y21" s="40">
        <v>5.3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8"/>
      <c r="D22" s="2" t="s">
        <v>207</v>
      </c>
      <c r="E22" s="3"/>
      <c r="F22" s="2">
        <v>100</v>
      </c>
      <c r="G22" s="2" t="s">
        <v>208</v>
      </c>
      <c r="H22" s="2"/>
      <c r="I22" s="2">
        <v>80</v>
      </c>
      <c r="J22" s="3" t="s">
        <v>202</v>
      </c>
      <c r="K22" s="2" t="s">
        <v>110</v>
      </c>
      <c r="L22" s="3">
        <v>20</v>
      </c>
      <c r="M22" s="2" t="s">
        <v>399</v>
      </c>
      <c r="N22" s="2" t="s">
        <v>211</v>
      </c>
      <c r="O22" s="2">
        <v>20</v>
      </c>
      <c r="P22" s="2" t="s">
        <v>59</v>
      </c>
      <c r="Q22" s="2"/>
      <c r="R22" s="2">
        <v>80</v>
      </c>
      <c r="S22" s="3" t="s">
        <v>303</v>
      </c>
      <c r="T22" s="2"/>
      <c r="U22" s="2">
        <v>30</v>
      </c>
      <c r="V22" s="390"/>
      <c r="W22" s="113">
        <v>104.5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18</v>
      </c>
      <c r="C23" s="388"/>
      <c r="D23" s="2"/>
      <c r="E23" s="3"/>
      <c r="F23" s="2"/>
      <c r="G23" s="2"/>
      <c r="H23" s="2"/>
      <c r="I23" s="2"/>
      <c r="J23" s="3" t="s">
        <v>244</v>
      </c>
      <c r="K23" s="2"/>
      <c r="L23" s="3">
        <v>20</v>
      </c>
      <c r="M23" s="2" t="s">
        <v>401</v>
      </c>
      <c r="N23" s="2"/>
      <c r="O23" s="2">
        <v>20</v>
      </c>
      <c r="P23" s="2"/>
      <c r="Q23" s="2"/>
      <c r="R23" s="2"/>
      <c r="S23" s="3" t="s">
        <v>304</v>
      </c>
      <c r="T23" s="2" t="s">
        <v>308</v>
      </c>
      <c r="U23" s="2">
        <v>20</v>
      </c>
      <c r="V23" s="390"/>
      <c r="W23" s="47" t="s">
        <v>46</v>
      </c>
      <c r="X23" s="48" t="s">
        <v>27</v>
      </c>
      <c r="Y23" s="44">
        <v>1.7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88"/>
      <c r="D24" s="3"/>
      <c r="E24" s="3"/>
      <c r="F24" s="3"/>
      <c r="G24" s="2"/>
      <c r="H24" s="52"/>
      <c r="I24" s="2"/>
      <c r="J24" s="3"/>
      <c r="K24" s="52"/>
      <c r="L24" s="3"/>
      <c r="M24" s="2" t="s">
        <v>174</v>
      </c>
      <c r="N24" s="104"/>
      <c r="O24" s="2">
        <v>30</v>
      </c>
      <c r="P24" s="2"/>
      <c r="Q24" s="52"/>
      <c r="R24" s="2"/>
      <c r="S24" s="3" t="s">
        <v>305</v>
      </c>
      <c r="T24" s="2"/>
      <c r="U24" s="2">
        <v>15</v>
      </c>
      <c r="V24" s="390"/>
      <c r="W24" s="108">
        <v>25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4" t="s">
        <v>39</v>
      </c>
      <c r="C25" s="388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2" t="s">
        <v>306</v>
      </c>
      <c r="T25" s="104" t="s">
        <v>307</v>
      </c>
      <c r="U25" s="2">
        <v>30</v>
      </c>
      <c r="V25" s="390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4"/>
      <c r="C26" s="388"/>
      <c r="D26" s="106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90"/>
      <c r="W26" s="108">
        <v>26.9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90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1"/>
      <c r="W28" s="109">
        <f>W22*4+W26*4+W24*9</f>
        <v>750.6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10</v>
      </c>
      <c r="C29" s="388"/>
      <c r="D29" s="37" t="str">
        <f>'106.10月菜單'!N21</f>
        <v>地瓜飯</v>
      </c>
      <c r="E29" s="37" t="s">
        <v>56</v>
      </c>
      <c r="F29" s="37"/>
      <c r="G29" s="37" t="str">
        <f>'106.10月菜單'!N22</f>
        <v>魚排(海)(加)(炸)</v>
      </c>
      <c r="H29" s="37" t="s">
        <v>381</v>
      </c>
      <c r="I29" s="37"/>
      <c r="J29" s="37" t="str">
        <f>'106.10月菜單'!N23</f>
        <v>醬汁肉片</v>
      </c>
      <c r="K29" s="37" t="s">
        <v>55</v>
      </c>
      <c r="L29" s="37"/>
      <c r="M29" s="37" t="str">
        <f>'106.10月菜單'!N24</f>
        <v>沙茶幼筍</v>
      </c>
      <c r="N29" s="37" t="s">
        <v>55</v>
      </c>
      <c r="O29" s="37"/>
      <c r="P29" s="37" t="str">
        <f>'106.10月菜單'!N25</f>
        <v>淺色蔬菜</v>
      </c>
      <c r="Q29" s="37" t="s">
        <v>58</v>
      </c>
      <c r="R29" s="37"/>
      <c r="S29" s="37" t="str">
        <f>'106.10月菜單'!N26</f>
        <v>粉絲湯</v>
      </c>
      <c r="T29" s="37" t="s">
        <v>57</v>
      </c>
      <c r="U29" s="37"/>
      <c r="V29" s="389"/>
      <c r="W29" s="38" t="s">
        <v>44</v>
      </c>
      <c r="X29" s="39" t="s">
        <v>19</v>
      </c>
      <c r="Y29" s="40">
        <v>5.8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88"/>
      <c r="D30" s="2" t="s">
        <v>221</v>
      </c>
      <c r="E30" s="2"/>
      <c r="F30" s="2">
        <v>40</v>
      </c>
      <c r="G30" s="2" t="s">
        <v>382</v>
      </c>
      <c r="H30" s="2" t="s">
        <v>383</v>
      </c>
      <c r="I30" s="2">
        <v>60</v>
      </c>
      <c r="J30" s="2" t="s">
        <v>179</v>
      </c>
      <c r="K30" s="2"/>
      <c r="L30" s="2">
        <v>40</v>
      </c>
      <c r="M30" s="3" t="s">
        <v>301</v>
      </c>
      <c r="N30" s="3"/>
      <c r="O30" s="3">
        <v>60</v>
      </c>
      <c r="P30" s="2" t="s">
        <v>53</v>
      </c>
      <c r="Q30" s="2"/>
      <c r="R30" s="2">
        <v>80</v>
      </c>
      <c r="S30" s="3" t="s">
        <v>223</v>
      </c>
      <c r="T30" s="2"/>
      <c r="U30" s="2">
        <v>8</v>
      </c>
      <c r="V30" s="390"/>
      <c r="W30" s="113">
        <v>104.8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19</v>
      </c>
      <c r="C31" s="388"/>
      <c r="D31" s="2" t="s">
        <v>187</v>
      </c>
      <c r="E31" s="2"/>
      <c r="F31" s="2">
        <v>90</v>
      </c>
      <c r="G31" s="2"/>
      <c r="H31" s="2"/>
      <c r="I31" s="2"/>
      <c r="J31" s="2" t="s">
        <v>104</v>
      </c>
      <c r="K31" s="2"/>
      <c r="L31" s="2">
        <v>30</v>
      </c>
      <c r="M31" s="2" t="s">
        <v>81</v>
      </c>
      <c r="N31" s="104"/>
      <c r="O31" s="2">
        <v>5</v>
      </c>
      <c r="P31" s="2"/>
      <c r="Q31" s="2"/>
      <c r="R31" s="2"/>
      <c r="S31" s="3" t="s">
        <v>344</v>
      </c>
      <c r="T31" s="2"/>
      <c r="U31" s="2">
        <v>5</v>
      </c>
      <c r="V31" s="390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388"/>
      <c r="D32" s="52"/>
      <c r="E32" s="52"/>
      <c r="F32" s="2"/>
      <c r="G32" s="2"/>
      <c r="H32" s="52"/>
      <c r="I32" s="2"/>
      <c r="J32" s="3"/>
      <c r="K32" s="3"/>
      <c r="L32" s="3"/>
      <c r="M32" s="3" t="s">
        <v>354</v>
      </c>
      <c r="N32" s="2"/>
      <c r="O32" s="2">
        <v>3</v>
      </c>
      <c r="P32" s="2"/>
      <c r="Q32" s="52"/>
      <c r="R32" s="2"/>
      <c r="S32" s="2" t="s">
        <v>346</v>
      </c>
      <c r="T32" s="3"/>
      <c r="U32" s="2">
        <v>5</v>
      </c>
      <c r="V32" s="390"/>
      <c r="W32" s="108">
        <v>24.5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92" t="s">
        <v>40</v>
      </c>
      <c r="C33" s="388"/>
      <c r="D33" s="52"/>
      <c r="E33" s="52"/>
      <c r="F33" s="2"/>
      <c r="G33" s="2"/>
      <c r="H33" s="52"/>
      <c r="I33" s="2"/>
      <c r="J33" s="3"/>
      <c r="K33" s="3"/>
      <c r="L33" s="3"/>
      <c r="M33" s="2" t="s">
        <v>355</v>
      </c>
      <c r="N33" s="52"/>
      <c r="O33" s="2">
        <v>5</v>
      </c>
      <c r="P33" s="2"/>
      <c r="Q33" s="52"/>
      <c r="R33" s="2"/>
      <c r="S33" s="3"/>
      <c r="T33" s="52"/>
      <c r="U33" s="2"/>
      <c r="V33" s="390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2"/>
      <c r="C34" s="388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90"/>
      <c r="W34" s="108">
        <v>26.2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90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1"/>
      <c r="W36" s="109">
        <f>W30*4+W34*4+W32*9</f>
        <v>744.5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10</v>
      </c>
      <c r="C37" s="388"/>
      <c r="D37" s="37" t="str">
        <f>'106.10月菜單'!R21</f>
        <v>台式炒飯</v>
      </c>
      <c r="E37" s="37" t="s">
        <v>17</v>
      </c>
      <c r="F37" s="37"/>
      <c r="G37" s="37" t="str">
        <f>'106.10月菜單'!R22</f>
        <v>烤雞翅</v>
      </c>
      <c r="H37" s="37" t="s">
        <v>259</v>
      </c>
      <c r="I37" s="37"/>
      <c r="J37" s="37" t="str">
        <f>'106.10月菜單'!R23</f>
        <v>小饅頭(冷)</v>
      </c>
      <c r="K37" s="37" t="s">
        <v>15</v>
      </c>
      <c r="L37" s="37"/>
      <c r="M37" s="37" t="str">
        <f>'106.10月菜單'!R24</f>
        <v>菇菇鮮蔬</v>
      </c>
      <c r="N37" s="37" t="s">
        <v>55</v>
      </c>
      <c r="O37" s="37"/>
      <c r="P37" s="37" t="str">
        <f>'106.10月菜單'!R25</f>
        <v>深色蔬菜</v>
      </c>
      <c r="Q37" s="37" t="s">
        <v>72</v>
      </c>
      <c r="R37" s="37"/>
      <c r="S37" s="37" t="str">
        <f>'106.10月菜單'!R26</f>
        <v>海芽蛋花湯</v>
      </c>
      <c r="T37" s="37" t="s">
        <v>73</v>
      </c>
      <c r="U37" s="37"/>
      <c r="V37" s="389"/>
      <c r="W37" s="38" t="s">
        <v>44</v>
      </c>
      <c r="X37" s="39" t="s">
        <v>19</v>
      </c>
      <c r="Y37" s="40">
        <v>6.2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388"/>
      <c r="D38" s="2" t="s">
        <v>309</v>
      </c>
      <c r="E38" s="3"/>
      <c r="F38" s="2">
        <v>20</v>
      </c>
      <c r="G38" s="2" t="s">
        <v>210</v>
      </c>
      <c r="H38" s="3"/>
      <c r="I38" s="2">
        <v>80</v>
      </c>
      <c r="J38" s="3" t="s">
        <v>391</v>
      </c>
      <c r="K38" s="2" t="s">
        <v>209</v>
      </c>
      <c r="L38" s="3">
        <v>30</v>
      </c>
      <c r="M38" s="2" t="s">
        <v>356</v>
      </c>
      <c r="N38" s="2"/>
      <c r="O38" s="2">
        <v>70</v>
      </c>
      <c r="P38" s="2" t="s">
        <v>82</v>
      </c>
      <c r="Q38" s="3"/>
      <c r="R38" s="2">
        <v>80</v>
      </c>
      <c r="S38" s="3" t="s">
        <v>313</v>
      </c>
      <c r="T38" s="2"/>
      <c r="U38" s="2">
        <v>20</v>
      </c>
      <c r="V38" s="390"/>
      <c r="W38" s="113">
        <v>105.5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20</v>
      </c>
      <c r="C39" s="388"/>
      <c r="D39" s="2" t="s">
        <v>310</v>
      </c>
      <c r="E39" s="3"/>
      <c r="F39" s="2">
        <v>80</v>
      </c>
      <c r="G39" s="2"/>
      <c r="H39" s="3"/>
      <c r="I39" s="2"/>
      <c r="J39" s="3"/>
      <c r="K39" s="2"/>
      <c r="L39" s="3"/>
      <c r="M39" s="2" t="s">
        <v>357</v>
      </c>
      <c r="N39" s="104"/>
      <c r="O39" s="2">
        <v>5</v>
      </c>
      <c r="P39" s="2"/>
      <c r="Q39" s="3"/>
      <c r="R39" s="2"/>
      <c r="S39" s="3" t="s">
        <v>186</v>
      </c>
      <c r="T39" s="2"/>
      <c r="U39" s="2">
        <v>10</v>
      </c>
      <c r="V39" s="390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388"/>
      <c r="D40" s="3" t="s">
        <v>311</v>
      </c>
      <c r="E40" s="3"/>
      <c r="F40" s="3">
        <v>20</v>
      </c>
      <c r="G40" s="2"/>
      <c r="H40" s="3"/>
      <c r="I40" s="2"/>
      <c r="J40" s="3"/>
      <c r="K40" s="52"/>
      <c r="L40" s="3"/>
      <c r="M40" s="2" t="s">
        <v>358</v>
      </c>
      <c r="N40" s="52"/>
      <c r="O40" s="2">
        <v>3</v>
      </c>
      <c r="P40" s="2"/>
      <c r="Q40" s="3"/>
      <c r="R40" s="2"/>
      <c r="S40" s="3"/>
      <c r="T40" s="2"/>
      <c r="U40" s="2"/>
      <c r="V40" s="390"/>
      <c r="W40" s="108">
        <v>21.5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92" t="s">
        <v>32</v>
      </c>
      <c r="C41" s="388"/>
      <c r="D41" s="3" t="s">
        <v>312</v>
      </c>
      <c r="E41" s="3"/>
      <c r="F41" s="3">
        <v>10</v>
      </c>
      <c r="G41" s="2"/>
      <c r="H41" s="3"/>
      <c r="I41" s="2"/>
      <c r="J41" s="3"/>
      <c r="K41" s="52"/>
      <c r="L41" s="3"/>
      <c r="M41" s="2" t="s">
        <v>359</v>
      </c>
      <c r="N41" s="52"/>
      <c r="O41" s="2">
        <v>5</v>
      </c>
      <c r="P41" s="2"/>
      <c r="Q41" s="3"/>
      <c r="R41" s="2"/>
      <c r="S41" s="3"/>
      <c r="T41" s="2"/>
      <c r="U41" s="2"/>
      <c r="V41" s="390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2"/>
      <c r="C42" s="388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390"/>
      <c r="W42" s="108">
        <v>25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90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1"/>
      <c r="W44" s="109">
        <f>W38*4+W42*4+W40*9</f>
        <v>715.5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7"/>
      <c r="E46" s="397"/>
      <c r="F46" s="398"/>
      <c r="G46" s="398"/>
      <c r="H46" s="90"/>
      <c r="I46" s="20"/>
      <c r="J46" s="20"/>
      <c r="K46" s="90"/>
      <c r="L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abSelected="1" topLeftCell="B27" zoomScale="60" workbookViewId="0">
      <selection activeCell="K61" sqref="K61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4" t="s">
        <v>397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6"/>
      <c r="AB1" s="8"/>
    </row>
    <row r="2" spans="2:33" s="7" customFormat="1" ht="13.5" customHeight="1" x14ac:dyDescent="0.45">
      <c r="B2" s="395"/>
      <c r="C2" s="396"/>
      <c r="D2" s="396"/>
      <c r="E2" s="396"/>
      <c r="F2" s="396"/>
      <c r="G2" s="396"/>
      <c r="H2" s="136"/>
      <c r="I2" s="6"/>
      <c r="J2" s="6"/>
      <c r="K2" s="136"/>
      <c r="L2" s="6"/>
      <c r="M2" s="6"/>
      <c r="N2" s="136"/>
      <c r="O2" s="6"/>
      <c r="P2" s="6"/>
      <c r="Q2" s="136"/>
      <c r="R2" s="6"/>
      <c r="S2" s="6"/>
      <c r="T2" s="13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49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88"/>
      <c r="D5" s="37" t="str">
        <f>'106.10月菜單'!B30</f>
        <v>香Q米飯</v>
      </c>
      <c r="E5" s="37" t="s">
        <v>15</v>
      </c>
      <c r="F5" s="1" t="s">
        <v>16</v>
      </c>
      <c r="G5" s="37" t="str">
        <f>'106.10月菜單'!B31</f>
        <v>香嫩豬排</v>
      </c>
      <c r="H5" s="37" t="s">
        <v>314</v>
      </c>
      <c r="I5" s="1" t="s">
        <v>16</v>
      </c>
      <c r="J5" s="37" t="str">
        <f>'106.10月菜單'!B32</f>
        <v>鮮魚條(海)(炸)</v>
      </c>
      <c r="K5" s="37" t="s">
        <v>160</v>
      </c>
      <c r="L5" s="1" t="s">
        <v>16</v>
      </c>
      <c r="M5" s="37" t="str">
        <f>'106.10月菜單'!B33</f>
        <v>手工赤肉羹(加)</v>
      </c>
      <c r="N5" s="37" t="s">
        <v>164</v>
      </c>
      <c r="O5" s="1" t="s">
        <v>16</v>
      </c>
      <c r="P5" s="37" t="str">
        <f>'106.10月菜單'!B34</f>
        <v>深色蔬菜</v>
      </c>
      <c r="Q5" s="37" t="s">
        <v>18</v>
      </c>
      <c r="R5" s="1" t="s">
        <v>16</v>
      </c>
      <c r="S5" s="37" t="str">
        <f>'106.10月菜單'!B35</f>
        <v>蔬菜湯</v>
      </c>
      <c r="T5" s="37" t="s">
        <v>17</v>
      </c>
      <c r="U5" s="1" t="s">
        <v>16</v>
      </c>
      <c r="V5" s="389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8"/>
      <c r="D6" s="2" t="s">
        <v>124</v>
      </c>
      <c r="E6" s="3"/>
      <c r="F6" s="2">
        <v>100</v>
      </c>
      <c r="G6" s="2" t="s">
        <v>315</v>
      </c>
      <c r="H6" s="2"/>
      <c r="I6" s="2">
        <v>60</v>
      </c>
      <c r="J6" s="2" t="s">
        <v>317</v>
      </c>
      <c r="K6" s="2"/>
      <c r="L6" s="2">
        <v>40</v>
      </c>
      <c r="M6" s="3" t="s">
        <v>190</v>
      </c>
      <c r="N6" s="2"/>
      <c r="O6" s="2">
        <v>60</v>
      </c>
      <c r="P6" s="2" t="s">
        <v>77</v>
      </c>
      <c r="Q6" s="2"/>
      <c r="R6" s="2">
        <v>80</v>
      </c>
      <c r="S6" s="3" t="s">
        <v>120</v>
      </c>
      <c r="T6" s="2"/>
      <c r="U6" s="2">
        <v>30</v>
      </c>
      <c r="V6" s="390"/>
      <c r="W6" s="113">
        <v>101.5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23</v>
      </c>
      <c r="C7" s="388"/>
      <c r="D7" s="2"/>
      <c r="E7" s="3"/>
      <c r="F7" s="2"/>
      <c r="G7" s="2"/>
      <c r="H7" s="2"/>
      <c r="I7" s="2"/>
      <c r="J7" s="2"/>
      <c r="K7" s="2"/>
      <c r="L7" s="2"/>
      <c r="M7" s="3" t="s">
        <v>360</v>
      </c>
      <c r="N7" s="2" t="s">
        <v>362</v>
      </c>
      <c r="O7" s="2">
        <v>20</v>
      </c>
      <c r="P7" s="2"/>
      <c r="Q7" s="2"/>
      <c r="R7" s="2"/>
      <c r="S7" s="3" t="s">
        <v>363</v>
      </c>
      <c r="T7" s="2"/>
      <c r="U7" s="2">
        <v>10</v>
      </c>
      <c r="V7" s="390"/>
      <c r="W7" s="47" t="s">
        <v>46</v>
      </c>
      <c r="X7" s="48" t="s">
        <v>27</v>
      </c>
      <c r="Y7" s="44">
        <v>1.9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88"/>
      <c r="D8" s="2"/>
      <c r="E8" s="3"/>
      <c r="F8" s="2"/>
      <c r="G8" s="2"/>
      <c r="H8" s="52"/>
      <c r="I8" s="2"/>
      <c r="J8" s="2"/>
      <c r="K8" s="52"/>
      <c r="L8" s="2"/>
      <c r="M8" s="3" t="s">
        <v>361</v>
      </c>
      <c r="N8" s="2"/>
      <c r="O8" s="2">
        <v>20</v>
      </c>
      <c r="P8" s="2"/>
      <c r="Q8" s="52"/>
      <c r="R8" s="2"/>
      <c r="S8" s="3" t="s">
        <v>357</v>
      </c>
      <c r="T8" s="2"/>
      <c r="U8" s="2">
        <v>5</v>
      </c>
      <c r="V8" s="390"/>
      <c r="W8" s="108">
        <v>23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2" t="s">
        <v>37</v>
      </c>
      <c r="C9" s="388"/>
      <c r="D9" s="3"/>
      <c r="E9" s="3"/>
      <c r="F9" s="3"/>
      <c r="G9" s="2"/>
      <c r="H9" s="2"/>
      <c r="I9" s="2"/>
      <c r="J9" s="2"/>
      <c r="K9" s="52"/>
      <c r="L9" s="2"/>
      <c r="M9" s="3" t="s">
        <v>357</v>
      </c>
      <c r="N9" s="52"/>
      <c r="O9" s="2">
        <v>5</v>
      </c>
      <c r="P9" s="2"/>
      <c r="Q9" s="52"/>
      <c r="R9" s="2"/>
      <c r="S9" s="3" t="s">
        <v>358</v>
      </c>
      <c r="T9" s="104"/>
      <c r="U9" s="2">
        <v>5</v>
      </c>
      <c r="V9" s="390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2"/>
      <c r="C10" s="388"/>
      <c r="D10" s="3"/>
      <c r="E10" s="3"/>
      <c r="F10" s="3"/>
      <c r="G10" s="2"/>
      <c r="H10" s="52"/>
      <c r="I10" s="2"/>
      <c r="J10" s="2"/>
      <c r="K10" s="52"/>
      <c r="L10" s="2"/>
      <c r="M10" s="2" t="s">
        <v>358</v>
      </c>
      <c r="N10" s="52"/>
      <c r="O10" s="2">
        <v>5</v>
      </c>
      <c r="P10" s="2"/>
      <c r="Q10" s="52"/>
      <c r="R10" s="2"/>
      <c r="S10" s="3"/>
      <c r="T10" s="104"/>
      <c r="U10" s="2"/>
      <c r="V10" s="390"/>
      <c r="W10" s="108">
        <v>24.7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9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1"/>
      <c r="W12" s="109">
        <f>W6*4+W10*4+W8*9</f>
        <v>711.8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88"/>
      <c r="D13" s="37" t="str">
        <f>'106.10月菜單'!F30</f>
        <v>五穀飯</v>
      </c>
      <c r="E13" s="37" t="s">
        <v>15</v>
      </c>
      <c r="F13" s="37"/>
      <c r="G13" s="37" t="str">
        <f>'106.10月菜單'!F31</f>
        <v>烤雞腿</v>
      </c>
      <c r="H13" s="37" t="s">
        <v>80</v>
      </c>
      <c r="I13" s="37"/>
      <c r="J13" s="37" t="str">
        <f>'106.10月菜單'!F32</f>
        <v>咖哩豬肉丁</v>
      </c>
      <c r="K13" s="37" t="s">
        <v>90</v>
      </c>
      <c r="L13" s="37"/>
      <c r="M13" s="37" t="str">
        <f>'106.10月菜單'!F33</f>
        <v>白菜珍味鍋</v>
      </c>
      <c r="N13" s="37" t="s">
        <v>189</v>
      </c>
      <c r="O13" s="37"/>
      <c r="P13" s="37" t="str">
        <f>'106.10月菜單'!F34</f>
        <v>淺色蔬菜</v>
      </c>
      <c r="Q13" s="37" t="s">
        <v>18</v>
      </c>
      <c r="R13" s="37"/>
      <c r="S13" s="37" t="str">
        <f>'106.10月菜單'!F35</f>
        <v>日式豆腐湯(豆)/乳品</v>
      </c>
      <c r="T13" s="37" t="s">
        <v>17</v>
      </c>
      <c r="U13" s="37"/>
      <c r="V13" s="389" t="s">
        <v>404</v>
      </c>
      <c r="W13" s="38" t="s">
        <v>44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8"/>
      <c r="D14" s="2" t="s">
        <v>78</v>
      </c>
      <c r="E14" s="2"/>
      <c r="F14" s="2">
        <v>40</v>
      </c>
      <c r="G14" s="2" t="s">
        <v>125</v>
      </c>
      <c r="H14" s="3"/>
      <c r="I14" s="2">
        <v>80</v>
      </c>
      <c r="J14" s="2" t="s">
        <v>117</v>
      </c>
      <c r="K14" s="3"/>
      <c r="L14" s="2">
        <v>50</v>
      </c>
      <c r="M14" s="3" t="s">
        <v>246</v>
      </c>
      <c r="N14" s="2"/>
      <c r="O14" s="3">
        <v>50</v>
      </c>
      <c r="P14" s="2" t="s">
        <v>93</v>
      </c>
      <c r="Q14" s="2"/>
      <c r="R14" s="2">
        <v>80</v>
      </c>
      <c r="S14" s="3" t="s">
        <v>248</v>
      </c>
      <c r="T14" s="2"/>
      <c r="U14" s="2">
        <v>1</v>
      </c>
      <c r="V14" s="390"/>
      <c r="W14" s="113">
        <v>114</v>
      </c>
      <c r="X14" s="43" t="s">
        <v>25</v>
      </c>
      <c r="Y14" s="44">
        <v>2.2000000000000002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24</v>
      </c>
      <c r="C15" s="388"/>
      <c r="D15" s="2" t="s">
        <v>24</v>
      </c>
      <c r="E15" s="2"/>
      <c r="F15" s="2">
        <v>60</v>
      </c>
      <c r="G15" s="2"/>
      <c r="H15" s="3"/>
      <c r="I15" s="2"/>
      <c r="J15" s="2" t="s">
        <v>118</v>
      </c>
      <c r="K15" s="2"/>
      <c r="L15" s="2">
        <v>10</v>
      </c>
      <c r="M15" s="3" t="s">
        <v>192</v>
      </c>
      <c r="N15" s="2"/>
      <c r="O15" s="3">
        <v>10</v>
      </c>
      <c r="P15" s="2"/>
      <c r="Q15" s="2"/>
      <c r="R15" s="2"/>
      <c r="S15" s="3" t="s">
        <v>249</v>
      </c>
      <c r="T15" s="2" t="s">
        <v>251</v>
      </c>
      <c r="U15" s="2">
        <v>30</v>
      </c>
      <c r="V15" s="390"/>
      <c r="W15" s="47" t="s">
        <v>46</v>
      </c>
      <c r="X15" s="48" t="s">
        <v>27</v>
      </c>
      <c r="Y15" s="44">
        <v>1.5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8"/>
      <c r="D16" s="52"/>
      <c r="E16" s="52"/>
      <c r="F16" s="2"/>
      <c r="G16" s="2"/>
      <c r="H16" s="52"/>
      <c r="I16" s="2"/>
      <c r="J16" s="2" t="s">
        <v>108</v>
      </c>
      <c r="K16" s="52"/>
      <c r="L16" s="2">
        <v>5</v>
      </c>
      <c r="M16" s="3" t="s">
        <v>243</v>
      </c>
      <c r="N16" s="104"/>
      <c r="O16" s="2">
        <v>5</v>
      </c>
      <c r="P16" s="2"/>
      <c r="Q16" s="52"/>
      <c r="R16" s="2"/>
      <c r="S16" s="3" t="s">
        <v>250</v>
      </c>
      <c r="T16" s="2"/>
      <c r="U16" s="2">
        <v>1</v>
      </c>
      <c r="V16" s="390"/>
      <c r="W16" s="108">
        <v>22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2" t="s">
        <v>38</v>
      </c>
      <c r="C17" s="388"/>
      <c r="D17" s="52"/>
      <c r="E17" s="52"/>
      <c r="F17" s="2"/>
      <c r="G17" s="2"/>
      <c r="H17" s="52"/>
      <c r="I17" s="2"/>
      <c r="J17" s="2" t="s">
        <v>194</v>
      </c>
      <c r="K17" s="52"/>
      <c r="L17" s="2">
        <v>5</v>
      </c>
      <c r="M17" s="3" t="s">
        <v>247</v>
      </c>
      <c r="N17" s="52"/>
      <c r="O17" s="2">
        <v>3</v>
      </c>
      <c r="P17" s="2"/>
      <c r="Q17" s="52"/>
      <c r="R17" s="2"/>
      <c r="S17" s="3"/>
      <c r="T17" s="104"/>
      <c r="U17" s="2"/>
      <c r="V17" s="390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2"/>
      <c r="C18" s="388"/>
      <c r="D18" s="52"/>
      <c r="E18" s="52"/>
      <c r="F18" s="2"/>
      <c r="G18" s="2"/>
      <c r="H18" s="52"/>
      <c r="I18" s="2"/>
      <c r="J18" s="2" t="s">
        <v>119</v>
      </c>
      <c r="K18" s="52"/>
      <c r="L18" s="2">
        <v>1</v>
      </c>
      <c r="M18" s="3"/>
      <c r="N18" s="52"/>
      <c r="O18" s="2"/>
      <c r="P18" s="2"/>
      <c r="Q18" s="52"/>
      <c r="R18" s="2"/>
      <c r="S18" s="161"/>
      <c r="T18" s="161"/>
      <c r="U18" s="161"/>
      <c r="V18" s="390"/>
      <c r="W18" s="108">
        <v>23.9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9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1"/>
      <c r="W20" s="109">
        <f>W14*4+W18*4+W16*9</f>
        <v>749.6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10</v>
      </c>
      <c r="C21" s="388"/>
      <c r="D21" s="37" t="str">
        <f>'106.10月菜單'!J30</f>
        <v>香Q米飯</v>
      </c>
      <c r="E21" s="37" t="s">
        <v>15</v>
      </c>
      <c r="F21" s="37"/>
      <c r="G21" s="37" t="str">
        <f>'106.10月菜單'!J31</f>
        <v>香雞排</v>
      </c>
      <c r="H21" s="37" t="s">
        <v>80</v>
      </c>
      <c r="I21" s="37"/>
      <c r="J21" s="37" t="str">
        <f>'106.10月菜單'!J32</f>
        <v>肉燥豆乾(豆)</v>
      </c>
      <c r="K21" s="37" t="s">
        <v>164</v>
      </c>
      <c r="L21" s="37"/>
      <c r="M21" s="37" t="str">
        <f>'106.10月菜單'!J33</f>
        <v>紅蘿蔔炒蛋</v>
      </c>
      <c r="N21" s="37" t="s">
        <v>193</v>
      </c>
      <c r="O21" s="37"/>
      <c r="P21" s="37" t="str">
        <f>'106.10月菜單'!J34</f>
        <v>深色蔬菜</v>
      </c>
      <c r="Q21" s="37" t="s">
        <v>18</v>
      </c>
      <c r="R21" s="37"/>
      <c r="S21" s="37" t="str">
        <f>'106.10月菜單'!J35</f>
        <v>海芽薑絲湯</v>
      </c>
      <c r="T21" s="37" t="s">
        <v>17</v>
      </c>
      <c r="U21" s="37"/>
      <c r="V21" s="389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8"/>
      <c r="D22" s="2" t="s">
        <v>207</v>
      </c>
      <c r="E22" s="3"/>
      <c r="F22" s="2">
        <v>100</v>
      </c>
      <c r="G22" s="2" t="s">
        <v>405</v>
      </c>
      <c r="H22" s="3"/>
      <c r="I22" s="2">
        <v>60</v>
      </c>
      <c r="J22" s="3" t="s">
        <v>179</v>
      </c>
      <c r="K22" s="2"/>
      <c r="L22" s="3">
        <v>10</v>
      </c>
      <c r="M22" s="2" t="s">
        <v>357</v>
      </c>
      <c r="N22" s="3"/>
      <c r="O22" s="2">
        <v>60</v>
      </c>
      <c r="P22" s="2" t="s">
        <v>91</v>
      </c>
      <c r="Q22" s="2"/>
      <c r="R22" s="2">
        <v>80</v>
      </c>
      <c r="S22" s="3" t="s">
        <v>316</v>
      </c>
      <c r="T22" s="2"/>
      <c r="U22" s="2">
        <v>20</v>
      </c>
      <c r="V22" s="390"/>
      <c r="W22" s="113">
        <v>100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25</v>
      </c>
      <c r="C23" s="388"/>
      <c r="D23" s="2"/>
      <c r="E23" s="3"/>
      <c r="F23" s="2"/>
      <c r="G23" s="2"/>
      <c r="H23" s="3"/>
      <c r="I23" s="2"/>
      <c r="J23" s="3" t="s">
        <v>202</v>
      </c>
      <c r="K23" s="2" t="s">
        <v>252</v>
      </c>
      <c r="L23" s="3">
        <v>30</v>
      </c>
      <c r="M23" s="2" t="s">
        <v>363</v>
      </c>
      <c r="N23" s="3"/>
      <c r="O23" s="2">
        <v>20</v>
      </c>
      <c r="P23" s="2"/>
      <c r="Q23" s="2"/>
      <c r="R23" s="2"/>
      <c r="S23" s="3" t="s">
        <v>250</v>
      </c>
      <c r="T23" s="2"/>
      <c r="U23" s="2">
        <v>1</v>
      </c>
      <c r="V23" s="390"/>
      <c r="W23" s="47" t="s">
        <v>46</v>
      </c>
      <c r="X23" s="48" t="s">
        <v>27</v>
      </c>
      <c r="Y23" s="44">
        <v>1.6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88"/>
      <c r="D24" s="3"/>
      <c r="E24" s="3"/>
      <c r="F24" s="3"/>
      <c r="G24" s="2"/>
      <c r="H24" s="3"/>
      <c r="I24" s="2"/>
      <c r="J24" s="3"/>
      <c r="K24" s="2"/>
      <c r="L24" s="3"/>
      <c r="M24" s="2"/>
      <c r="N24" s="3"/>
      <c r="O24" s="2"/>
      <c r="P24" s="2"/>
      <c r="Q24" s="52"/>
      <c r="R24" s="2"/>
      <c r="S24" s="3"/>
      <c r="T24" s="2"/>
      <c r="U24" s="2"/>
      <c r="V24" s="390"/>
      <c r="W24" s="108">
        <v>23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4" t="s">
        <v>39</v>
      </c>
      <c r="C25" s="388"/>
      <c r="D25" s="3"/>
      <c r="E25" s="3"/>
      <c r="F25" s="3"/>
      <c r="G25" s="2"/>
      <c r="H25" s="3"/>
      <c r="I25" s="2"/>
      <c r="J25" s="3"/>
      <c r="K25" s="52"/>
      <c r="L25" s="3"/>
      <c r="M25" s="2"/>
      <c r="N25" s="3"/>
      <c r="O25" s="2"/>
      <c r="P25" s="2"/>
      <c r="Q25" s="52"/>
      <c r="R25" s="2"/>
      <c r="S25" s="2"/>
      <c r="T25" s="52"/>
      <c r="U25" s="2"/>
      <c r="V25" s="390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4"/>
      <c r="C26" s="388"/>
      <c r="D26" s="3"/>
      <c r="E26" s="3"/>
      <c r="F26" s="3"/>
      <c r="G26" s="2"/>
      <c r="H26" s="52"/>
      <c r="I26" s="2"/>
      <c r="J26" s="3"/>
      <c r="K26" s="2"/>
      <c r="L26" s="3"/>
      <c r="M26" s="3"/>
      <c r="N26" s="52"/>
      <c r="O26" s="2"/>
      <c r="P26" s="2"/>
      <c r="Q26" s="52"/>
      <c r="R26" s="2"/>
      <c r="S26" s="2"/>
      <c r="T26" s="52"/>
      <c r="U26" s="2"/>
      <c r="V26" s="390"/>
      <c r="W26" s="108">
        <v>24.4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90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1"/>
      <c r="W28" s="109">
        <f>W22*4+W26*4+W24*9</f>
        <v>704.6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10</v>
      </c>
      <c r="C29" s="388"/>
      <c r="D29" s="37" t="str">
        <f>'106.10月菜單'!N30</f>
        <v>地瓜飯</v>
      </c>
      <c r="E29" s="37" t="s">
        <v>15</v>
      </c>
      <c r="F29" s="37"/>
      <c r="G29" s="37" t="str">
        <f>'106.10月菜單'!N31</f>
        <v>蒜泥白肉</v>
      </c>
      <c r="H29" s="37" t="s">
        <v>105</v>
      </c>
      <c r="I29" s="37"/>
      <c r="J29" s="37" t="str">
        <f>'106.10月菜單'!N32</f>
        <v>翅小腿</v>
      </c>
      <c r="K29" s="37" t="s">
        <v>195</v>
      </c>
      <c r="L29" s="37"/>
      <c r="M29" s="37" t="str">
        <f>'106.10月菜單'!N33</f>
        <v>什錦花椰菜</v>
      </c>
      <c r="N29" s="37" t="s">
        <v>105</v>
      </c>
      <c r="O29" s="37"/>
      <c r="P29" s="37" t="str">
        <f>'106.10月菜單'!N34</f>
        <v>淺色蔬菜</v>
      </c>
      <c r="Q29" s="37" t="s">
        <v>58</v>
      </c>
      <c r="R29" s="37"/>
      <c r="S29" s="37" t="str">
        <f>'106.10月菜單'!N35</f>
        <v>玉米濃湯(芡)</v>
      </c>
      <c r="T29" s="37" t="s">
        <v>55</v>
      </c>
      <c r="U29" s="37"/>
      <c r="V29" s="389"/>
      <c r="W29" s="38" t="s">
        <v>44</v>
      </c>
      <c r="X29" s="39" t="s">
        <v>19</v>
      </c>
      <c r="Y29" s="40">
        <v>5.7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388"/>
      <c r="D30" s="2" t="s">
        <v>221</v>
      </c>
      <c r="E30" s="2"/>
      <c r="F30" s="2">
        <v>40</v>
      </c>
      <c r="G30" s="2" t="s">
        <v>114</v>
      </c>
      <c r="H30" s="2"/>
      <c r="I30" s="2">
        <v>50</v>
      </c>
      <c r="J30" s="2" t="s">
        <v>364</v>
      </c>
      <c r="K30" s="2"/>
      <c r="L30" s="2">
        <v>40</v>
      </c>
      <c r="M30" s="2" t="s">
        <v>255</v>
      </c>
      <c r="N30" s="3"/>
      <c r="O30" s="2">
        <v>60</v>
      </c>
      <c r="P30" s="2" t="s">
        <v>79</v>
      </c>
      <c r="Q30" s="2"/>
      <c r="R30" s="2">
        <v>80</v>
      </c>
      <c r="S30" s="3" t="s">
        <v>365</v>
      </c>
      <c r="T30" s="2"/>
      <c r="U30" s="2">
        <v>20</v>
      </c>
      <c r="V30" s="390"/>
      <c r="W30" s="113">
        <v>100.5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26</v>
      </c>
      <c r="C31" s="388"/>
      <c r="D31" s="2" t="s">
        <v>112</v>
      </c>
      <c r="E31" s="2"/>
      <c r="F31" s="2">
        <v>90</v>
      </c>
      <c r="G31" s="2" t="s">
        <v>253</v>
      </c>
      <c r="H31" s="2"/>
      <c r="I31" s="2">
        <v>1</v>
      </c>
      <c r="J31" s="2"/>
      <c r="K31" s="2"/>
      <c r="L31" s="2"/>
      <c r="M31" s="2" t="s">
        <v>256</v>
      </c>
      <c r="N31" s="104"/>
      <c r="O31" s="2">
        <v>20</v>
      </c>
      <c r="P31" s="2"/>
      <c r="Q31" s="2"/>
      <c r="R31" s="2"/>
      <c r="S31" s="2" t="s">
        <v>363</v>
      </c>
      <c r="T31" s="52"/>
      <c r="U31" s="2">
        <v>10</v>
      </c>
      <c r="V31" s="390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388"/>
      <c r="D32" s="52"/>
      <c r="E32" s="52"/>
      <c r="F32" s="2"/>
      <c r="G32" s="2"/>
      <c r="H32" s="52"/>
      <c r="I32" s="2"/>
      <c r="J32" s="152"/>
      <c r="K32" s="154"/>
      <c r="L32" s="153"/>
      <c r="M32" s="2"/>
      <c r="N32" s="3"/>
      <c r="O32" s="2"/>
      <c r="P32" s="2"/>
      <c r="Q32" s="52"/>
      <c r="R32" s="2"/>
      <c r="S32" s="2" t="s">
        <v>357</v>
      </c>
      <c r="T32" s="52"/>
      <c r="U32" s="2">
        <v>5</v>
      </c>
      <c r="V32" s="390"/>
      <c r="W32" s="108">
        <v>23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392" t="s">
        <v>40</v>
      </c>
      <c r="C33" s="388"/>
      <c r="D33" s="52"/>
      <c r="E33" s="52"/>
      <c r="F33" s="2"/>
      <c r="G33" s="2"/>
      <c r="H33" s="52"/>
      <c r="I33" s="2"/>
      <c r="J33" s="3"/>
      <c r="K33" s="3"/>
      <c r="L33" s="3"/>
      <c r="M33" s="2"/>
      <c r="N33" s="3"/>
      <c r="O33" s="2"/>
      <c r="P33" s="2"/>
      <c r="Q33" s="52"/>
      <c r="R33" s="2"/>
      <c r="S33" s="3" t="s">
        <v>366</v>
      </c>
      <c r="T33" s="52"/>
      <c r="U33" s="2">
        <v>5</v>
      </c>
      <c r="V33" s="390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392"/>
      <c r="C34" s="388"/>
      <c r="D34" s="52"/>
      <c r="E34" s="52"/>
      <c r="F34" s="2"/>
      <c r="G34" s="2"/>
      <c r="H34" s="52"/>
      <c r="I34" s="2"/>
      <c r="J34" s="3"/>
      <c r="K34" s="52"/>
      <c r="L34" s="3"/>
      <c r="M34" s="2"/>
      <c r="N34" s="104"/>
      <c r="O34" s="2"/>
      <c r="P34" s="2"/>
      <c r="Q34" s="52"/>
      <c r="R34" s="2"/>
      <c r="S34" s="3"/>
      <c r="T34" s="52"/>
      <c r="U34" s="2"/>
      <c r="V34" s="390"/>
      <c r="W34" s="108">
        <v>24.2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90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1"/>
      <c r="W36" s="109">
        <f>W30*4+W34*4+W32*9</f>
        <v>705.8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10</v>
      </c>
      <c r="C37" s="388"/>
      <c r="D37" s="37" t="str">
        <f>'106.10月菜單'!R30</f>
        <v>台式炒麵</v>
      </c>
      <c r="E37" s="37" t="s">
        <v>17</v>
      </c>
      <c r="F37" s="37"/>
      <c r="G37" s="37" t="str">
        <f>'106.10月菜單'!R31</f>
        <v>鹹酥雞(炸)</v>
      </c>
      <c r="H37" s="37" t="s">
        <v>206</v>
      </c>
      <c r="I37" s="37"/>
      <c r="J37" s="37" t="str">
        <f>'106.10月菜單'!R32</f>
        <v>銀絲卷(冷)</v>
      </c>
      <c r="K37" s="37" t="s">
        <v>159</v>
      </c>
      <c r="L37" s="37"/>
      <c r="M37" s="37" t="str">
        <f>'106.10月菜單'!R33</f>
        <v>佛跳牆(醃)</v>
      </c>
      <c r="N37" s="37" t="s">
        <v>189</v>
      </c>
      <c r="O37" s="37"/>
      <c r="P37" s="37" t="str">
        <f>'106.10月菜單'!R34</f>
        <v>深色蔬菜</v>
      </c>
      <c r="Q37" s="37" t="s">
        <v>72</v>
      </c>
      <c r="R37" s="37"/>
      <c r="S37" s="37" t="str">
        <f>'106.10月菜單'!R35</f>
        <v>菇菇湯</v>
      </c>
      <c r="T37" s="37" t="s">
        <v>73</v>
      </c>
      <c r="U37" s="37"/>
      <c r="V37" s="389"/>
      <c r="W37" s="38" t="s">
        <v>44</v>
      </c>
      <c r="X37" s="39" t="s">
        <v>19</v>
      </c>
      <c r="Y37" s="40">
        <v>5.2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8</v>
      </c>
      <c r="C38" s="388"/>
      <c r="D38" s="2" t="s">
        <v>123</v>
      </c>
      <c r="E38" s="3"/>
      <c r="F38" s="2">
        <v>240</v>
      </c>
      <c r="G38" s="2" t="s">
        <v>318</v>
      </c>
      <c r="H38" s="3"/>
      <c r="I38" s="2">
        <v>60</v>
      </c>
      <c r="J38" s="3" t="s">
        <v>212</v>
      </c>
      <c r="K38" s="2" t="s">
        <v>209</v>
      </c>
      <c r="L38" s="3">
        <v>30</v>
      </c>
      <c r="M38" s="2" t="s">
        <v>356</v>
      </c>
      <c r="N38" s="2"/>
      <c r="O38" s="2">
        <v>50</v>
      </c>
      <c r="P38" s="2" t="s">
        <v>74</v>
      </c>
      <c r="Q38" s="3"/>
      <c r="R38" s="2">
        <v>80</v>
      </c>
      <c r="S38" s="3" t="s">
        <v>370</v>
      </c>
      <c r="T38" s="2"/>
      <c r="U38" s="2">
        <v>20</v>
      </c>
      <c r="V38" s="390"/>
      <c r="W38" s="113">
        <v>99.5</v>
      </c>
      <c r="X38" s="43" t="s">
        <v>25</v>
      </c>
      <c r="Y38" s="44">
        <v>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27</v>
      </c>
      <c r="C39" s="388"/>
      <c r="D39" s="2" t="s">
        <v>122</v>
      </c>
      <c r="E39" s="3"/>
      <c r="F39" s="2">
        <v>30</v>
      </c>
      <c r="G39" s="2"/>
      <c r="H39" s="3"/>
      <c r="I39" s="2"/>
      <c r="J39" s="3"/>
      <c r="K39" s="2"/>
      <c r="L39" s="3"/>
      <c r="M39" s="2" t="s">
        <v>367</v>
      </c>
      <c r="N39" s="2"/>
      <c r="O39" s="2">
        <v>5</v>
      </c>
      <c r="P39" s="2"/>
      <c r="Q39" s="3"/>
      <c r="R39" s="2"/>
      <c r="S39" s="3" t="s">
        <v>361</v>
      </c>
      <c r="T39" s="2"/>
      <c r="U39" s="2">
        <v>10</v>
      </c>
      <c r="V39" s="390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388"/>
      <c r="D40" s="3" t="s">
        <v>109</v>
      </c>
      <c r="E40" s="3"/>
      <c r="F40" s="3">
        <v>10</v>
      </c>
      <c r="G40" s="2"/>
      <c r="H40" s="3"/>
      <c r="I40" s="2"/>
      <c r="J40" s="3"/>
      <c r="K40" s="2"/>
      <c r="L40" s="3"/>
      <c r="M40" s="2" t="s">
        <v>368</v>
      </c>
      <c r="N40" s="104" t="s">
        <v>369</v>
      </c>
      <c r="O40" s="2">
        <v>10</v>
      </c>
      <c r="P40" s="2"/>
      <c r="Q40" s="3"/>
      <c r="R40" s="2"/>
      <c r="S40" s="2" t="s">
        <v>357</v>
      </c>
      <c r="T40" s="3"/>
      <c r="U40" s="2">
        <v>5</v>
      </c>
      <c r="V40" s="390"/>
      <c r="W40" s="108">
        <v>23.5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392" t="s">
        <v>32</v>
      </c>
      <c r="C41" s="388"/>
      <c r="D41" s="3"/>
      <c r="E41" s="3"/>
      <c r="F41" s="2"/>
      <c r="G41" s="2"/>
      <c r="H41" s="3"/>
      <c r="I41" s="2"/>
      <c r="J41" s="3"/>
      <c r="K41" s="52"/>
      <c r="L41" s="3"/>
      <c r="M41" s="2" t="s">
        <v>357</v>
      </c>
      <c r="N41" s="52"/>
      <c r="O41" s="2">
        <v>10</v>
      </c>
      <c r="P41" s="2"/>
      <c r="Q41" s="3"/>
      <c r="R41" s="2"/>
      <c r="S41" s="3" t="s">
        <v>358</v>
      </c>
      <c r="T41" s="3"/>
      <c r="U41" s="3">
        <v>5</v>
      </c>
      <c r="V41" s="390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392"/>
      <c r="C42" s="388"/>
      <c r="D42" s="52"/>
      <c r="E42" s="52"/>
      <c r="F42" s="2"/>
      <c r="G42" s="2"/>
      <c r="H42" s="52"/>
      <c r="I42" s="2"/>
      <c r="J42" s="3"/>
      <c r="K42" s="2"/>
      <c r="L42" s="3"/>
      <c r="M42" s="2"/>
      <c r="N42" s="52"/>
      <c r="O42" s="2"/>
      <c r="P42" s="2"/>
      <c r="Q42" s="52"/>
      <c r="R42" s="2"/>
      <c r="S42" s="3"/>
      <c r="T42" s="52"/>
      <c r="U42" s="3"/>
      <c r="V42" s="390"/>
      <c r="W42" s="108">
        <v>23.3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90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1"/>
      <c r="W44" s="109">
        <f>W38*4+W42*4+W40*9</f>
        <v>702.7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88"/>
      <c r="AA45" s="74"/>
      <c r="AB45" s="68"/>
      <c r="AC45" s="74"/>
      <c r="AD45" s="74"/>
      <c r="AE45" s="74"/>
      <c r="AF45" s="74"/>
      <c r="AG45" s="74"/>
    </row>
    <row r="46" spans="2:36" x14ac:dyDescent="0.25">
      <c r="B46" s="68"/>
      <c r="C46" s="89"/>
      <c r="D46" s="397"/>
      <c r="E46" s="397"/>
      <c r="F46" s="398"/>
      <c r="G46" s="398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6" x14ac:dyDescent="0.25">
      <c r="Y47" s="94"/>
    </row>
    <row r="48" spans="2:36" ht="27.75" x14ac:dyDescent="0.25">
      <c r="F48" s="20"/>
      <c r="G48" s="197"/>
      <c r="H48" s="197"/>
      <c r="I48" s="197"/>
      <c r="J48" s="20"/>
      <c r="Y48" s="94"/>
    </row>
    <row r="49" spans="6:25" ht="27.75" x14ac:dyDescent="0.25">
      <c r="F49" s="20"/>
      <c r="G49" s="197"/>
      <c r="H49" s="197"/>
      <c r="I49" s="197"/>
      <c r="J49" s="20"/>
      <c r="Y49" s="94"/>
    </row>
    <row r="50" spans="6:25" ht="27.75" x14ac:dyDescent="0.25">
      <c r="F50" s="20"/>
      <c r="G50" s="197"/>
      <c r="H50" s="198"/>
      <c r="I50" s="197"/>
      <c r="J50" s="20"/>
      <c r="Y50" s="94"/>
    </row>
    <row r="51" spans="6:25" ht="27.75" x14ac:dyDescent="0.25">
      <c r="F51" s="20"/>
      <c r="G51" s="197"/>
      <c r="H51" s="198"/>
      <c r="I51" s="197"/>
      <c r="J51" s="20"/>
      <c r="Y51" s="94"/>
    </row>
    <row r="52" spans="6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7" zoomScale="60" workbookViewId="0">
      <selection activeCell="V21" sqref="V21:V2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4" t="s">
        <v>398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6"/>
      <c r="AB1" s="8"/>
    </row>
    <row r="2" spans="2:33" s="7" customFormat="1" ht="13.5" customHeight="1" x14ac:dyDescent="0.45">
      <c r="B2" s="395"/>
      <c r="C2" s="396"/>
      <c r="D2" s="396"/>
      <c r="E2" s="396"/>
      <c r="F2" s="396"/>
      <c r="G2" s="396"/>
      <c r="H2" s="162"/>
      <c r="I2" s="6"/>
      <c r="J2" s="6"/>
      <c r="K2" s="162"/>
      <c r="L2" s="6"/>
      <c r="M2" s="6"/>
      <c r="N2" s="162"/>
      <c r="O2" s="6"/>
      <c r="P2" s="6"/>
      <c r="Q2" s="162"/>
      <c r="R2" s="6"/>
      <c r="S2" s="6"/>
      <c r="T2" s="162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49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10</v>
      </c>
      <c r="C5" s="388"/>
      <c r="D5" s="37" t="str">
        <f>'106.10月菜單'!B39</f>
        <v>五穀飯</v>
      </c>
      <c r="E5" s="37" t="s">
        <v>94</v>
      </c>
      <c r="F5" s="1" t="s">
        <v>16</v>
      </c>
      <c r="G5" s="37" t="str">
        <f>'106.10月菜單'!B40</f>
        <v>無骨雞排</v>
      </c>
      <c r="H5" s="37" t="s">
        <v>195</v>
      </c>
      <c r="I5" s="1" t="s">
        <v>16</v>
      </c>
      <c r="J5" s="37" t="str">
        <f>'106.10月菜單'!B41</f>
        <v>蘿蔔燒肉</v>
      </c>
      <c r="K5" s="37" t="s">
        <v>189</v>
      </c>
      <c r="L5" s="1" t="s">
        <v>16</v>
      </c>
      <c r="M5" s="37" t="str">
        <f>'106.10月菜單'!B42</f>
        <v>香烤地瓜條(加)</v>
      </c>
      <c r="N5" s="37" t="s">
        <v>80</v>
      </c>
      <c r="O5" s="1" t="s">
        <v>16</v>
      </c>
      <c r="P5" s="37" t="str">
        <f>'106.10月菜單'!B43</f>
        <v>淺色蔬菜</v>
      </c>
      <c r="Q5" s="37" t="s">
        <v>96</v>
      </c>
      <c r="R5" s="1" t="s">
        <v>16</v>
      </c>
      <c r="S5" s="37" t="str">
        <f>'106.10月菜單'!B44</f>
        <v>榨菜蛋花湯(醃)</v>
      </c>
      <c r="T5" s="37" t="s">
        <v>95</v>
      </c>
      <c r="U5" s="1" t="s">
        <v>16</v>
      </c>
      <c r="V5" s="389"/>
      <c r="W5" s="38" t="s">
        <v>44</v>
      </c>
      <c r="X5" s="39" t="s">
        <v>19</v>
      </c>
      <c r="Y5" s="40">
        <v>5.6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8"/>
      <c r="D6" s="2" t="s">
        <v>184</v>
      </c>
      <c r="E6" s="3"/>
      <c r="F6" s="2">
        <v>40</v>
      </c>
      <c r="G6" s="2" t="s">
        <v>197</v>
      </c>
      <c r="H6" s="2"/>
      <c r="I6" s="2">
        <v>60</v>
      </c>
      <c r="J6" s="2" t="s">
        <v>196</v>
      </c>
      <c r="K6" s="2"/>
      <c r="L6" s="2">
        <v>30</v>
      </c>
      <c r="M6" s="3" t="s">
        <v>319</v>
      </c>
      <c r="N6" s="2" t="s">
        <v>320</v>
      </c>
      <c r="O6" s="2">
        <v>50</v>
      </c>
      <c r="P6" s="2" t="s">
        <v>103</v>
      </c>
      <c r="Q6" s="2"/>
      <c r="R6" s="2">
        <v>80</v>
      </c>
      <c r="S6" s="3" t="s">
        <v>321</v>
      </c>
      <c r="T6" s="2" t="s">
        <v>371</v>
      </c>
      <c r="U6" s="2">
        <v>30</v>
      </c>
      <c r="V6" s="390"/>
      <c r="W6" s="113">
        <v>105</v>
      </c>
      <c r="X6" s="43" t="s">
        <v>25</v>
      </c>
      <c r="Y6" s="44">
        <v>2.2000000000000002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30</v>
      </c>
      <c r="C7" s="388"/>
      <c r="D7" s="2" t="s">
        <v>185</v>
      </c>
      <c r="E7" s="3"/>
      <c r="F7" s="2">
        <v>60</v>
      </c>
      <c r="G7" s="2"/>
      <c r="H7" s="2"/>
      <c r="I7" s="2"/>
      <c r="J7" s="2" t="s">
        <v>188</v>
      </c>
      <c r="K7" s="2"/>
      <c r="L7" s="2">
        <v>30</v>
      </c>
      <c r="M7" s="3"/>
      <c r="N7" s="2"/>
      <c r="O7" s="2"/>
      <c r="P7" s="2"/>
      <c r="Q7" s="2"/>
      <c r="R7" s="2"/>
      <c r="S7" s="3" t="s">
        <v>186</v>
      </c>
      <c r="T7" s="2"/>
      <c r="U7" s="2">
        <v>10</v>
      </c>
      <c r="V7" s="390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88"/>
      <c r="D8" s="2"/>
      <c r="E8" s="3"/>
      <c r="F8" s="2"/>
      <c r="G8" s="2"/>
      <c r="H8" s="52"/>
      <c r="I8" s="2"/>
      <c r="J8" s="2" t="s">
        <v>199</v>
      </c>
      <c r="K8" s="52"/>
      <c r="L8" s="2">
        <v>20</v>
      </c>
      <c r="M8" s="3"/>
      <c r="N8" s="2"/>
      <c r="O8" s="2"/>
      <c r="P8" s="2"/>
      <c r="Q8" s="52"/>
      <c r="R8" s="2"/>
      <c r="S8" s="3"/>
      <c r="T8" s="2"/>
      <c r="U8" s="2"/>
      <c r="V8" s="390"/>
      <c r="W8" s="108">
        <v>22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2" t="s">
        <v>37</v>
      </c>
      <c r="C9" s="388"/>
      <c r="D9" s="3"/>
      <c r="E9" s="3"/>
      <c r="F9" s="3"/>
      <c r="G9" s="2"/>
      <c r="H9" s="52"/>
      <c r="I9" s="2"/>
      <c r="J9" s="2" t="s">
        <v>200</v>
      </c>
      <c r="K9" s="52"/>
      <c r="L9" s="2">
        <v>20</v>
      </c>
      <c r="M9" s="3"/>
      <c r="N9" s="52"/>
      <c r="O9" s="2"/>
      <c r="P9" s="2"/>
      <c r="Q9" s="52"/>
      <c r="R9" s="2"/>
      <c r="S9" s="3"/>
      <c r="T9" s="2"/>
      <c r="U9" s="2"/>
      <c r="V9" s="390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2"/>
      <c r="C10" s="388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2"/>
      <c r="T10" s="52"/>
      <c r="U10" s="2"/>
      <c r="V10" s="390"/>
      <c r="W10" s="108">
        <v>24.4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9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1"/>
      <c r="W12" s="109">
        <f>W6*4+W10*4+W8*9</f>
        <v>715.6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10</v>
      </c>
      <c r="C13" s="388"/>
      <c r="D13" s="37" t="str">
        <f>'106.10月菜單'!F39</f>
        <v>地瓜飯</v>
      </c>
      <c r="E13" s="37" t="s">
        <v>94</v>
      </c>
      <c r="F13" s="37"/>
      <c r="G13" s="37" t="str">
        <f>'106.10月菜單'!F40</f>
        <v>薑母燒雞</v>
      </c>
      <c r="H13" s="37" t="s">
        <v>105</v>
      </c>
      <c r="I13" s="37"/>
      <c r="J13" s="37" t="str">
        <f>'106.10月菜單'!F41</f>
        <v>茶碗蒸</v>
      </c>
      <c r="K13" s="37" t="s">
        <v>159</v>
      </c>
      <c r="L13" s="37"/>
      <c r="M13" s="37" t="str">
        <f>'106.10月菜單'!F42</f>
        <v>柳葉魚(炸)(海)</v>
      </c>
      <c r="N13" s="37" t="s">
        <v>372</v>
      </c>
      <c r="O13" s="37"/>
      <c r="P13" s="37" t="str">
        <f>'106.10月菜單'!F43</f>
        <v>深色蔬菜</v>
      </c>
      <c r="Q13" s="37" t="s">
        <v>18</v>
      </c>
      <c r="R13" s="37"/>
      <c r="S13" s="37" t="str">
        <f>'106.10月菜單'!F44</f>
        <v>海芽豆腐湯(豆)/乳品</v>
      </c>
      <c r="T13" s="37" t="s">
        <v>95</v>
      </c>
      <c r="U13" s="37"/>
      <c r="V13" s="389" t="s">
        <v>404</v>
      </c>
      <c r="W13" s="38" t="s">
        <v>44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8"/>
      <c r="D14" s="2" t="s">
        <v>221</v>
      </c>
      <c r="E14" s="2"/>
      <c r="F14" s="2">
        <v>40</v>
      </c>
      <c r="G14" s="69" t="s">
        <v>126</v>
      </c>
      <c r="H14" s="156"/>
      <c r="I14" s="155">
        <v>40</v>
      </c>
      <c r="J14" s="3" t="s">
        <v>201</v>
      </c>
      <c r="K14" s="3"/>
      <c r="L14" s="3">
        <v>55</v>
      </c>
      <c r="M14" s="3" t="s">
        <v>373</v>
      </c>
      <c r="N14" s="2"/>
      <c r="O14" s="3">
        <v>40</v>
      </c>
      <c r="P14" s="2" t="s">
        <v>115</v>
      </c>
      <c r="Q14" s="2"/>
      <c r="R14" s="2">
        <v>80</v>
      </c>
      <c r="S14" s="3" t="s">
        <v>374</v>
      </c>
      <c r="T14" s="2"/>
      <c r="U14" s="2">
        <v>30</v>
      </c>
      <c r="V14" s="390"/>
      <c r="W14" s="113">
        <v>115.5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31</v>
      </c>
      <c r="C15" s="388"/>
      <c r="D15" s="2" t="s">
        <v>92</v>
      </c>
      <c r="E15" s="2"/>
      <c r="F15" s="2">
        <v>90</v>
      </c>
      <c r="G15" s="157" t="s">
        <v>120</v>
      </c>
      <c r="H15" s="160"/>
      <c r="I15" s="158">
        <v>50</v>
      </c>
      <c r="J15" s="3" t="s">
        <v>261</v>
      </c>
      <c r="K15" s="3"/>
      <c r="L15" s="3">
        <v>1</v>
      </c>
      <c r="M15" s="3"/>
      <c r="N15" s="2"/>
      <c r="O15" s="3"/>
      <c r="P15" s="2"/>
      <c r="Q15" s="2"/>
      <c r="R15" s="2"/>
      <c r="S15" s="3" t="s">
        <v>375</v>
      </c>
      <c r="T15" s="2" t="s">
        <v>376</v>
      </c>
      <c r="U15" s="2">
        <v>20</v>
      </c>
      <c r="V15" s="390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8"/>
      <c r="D16" s="52"/>
      <c r="E16" s="52"/>
      <c r="F16" s="2"/>
      <c r="G16" s="69" t="s">
        <v>173</v>
      </c>
      <c r="H16" s="159"/>
      <c r="I16" s="155">
        <v>1</v>
      </c>
      <c r="J16" s="3"/>
      <c r="K16" s="3"/>
      <c r="L16" s="3"/>
      <c r="M16" s="3"/>
      <c r="N16" s="104"/>
      <c r="O16" s="2"/>
      <c r="P16" s="2"/>
      <c r="Q16" s="52"/>
      <c r="R16" s="2"/>
      <c r="S16" s="2" t="s">
        <v>377</v>
      </c>
      <c r="T16" s="3"/>
      <c r="U16" s="2">
        <v>1</v>
      </c>
      <c r="V16" s="390"/>
      <c r="W16" s="108">
        <v>23.5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2" t="s">
        <v>38</v>
      </c>
      <c r="C17" s="388"/>
      <c r="D17" s="52"/>
      <c r="E17" s="52"/>
      <c r="F17" s="2"/>
      <c r="G17" s="2"/>
      <c r="H17" s="52"/>
      <c r="I17" s="2"/>
      <c r="J17" s="3"/>
      <c r="K17" s="2"/>
      <c r="L17" s="3"/>
      <c r="M17" s="3"/>
      <c r="N17" s="52"/>
      <c r="O17" s="2"/>
      <c r="P17" s="2"/>
      <c r="Q17" s="52"/>
      <c r="R17" s="2"/>
      <c r="S17" s="2"/>
      <c r="T17" s="161"/>
      <c r="U17" s="2"/>
      <c r="V17" s="390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2"/>
      <c r="C18" s="388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61"/>
      <c r="U18" s="2"/>
      <c r="V18" s="390"/>
      <c r="W18" s="108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9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1"/>
      <c r="W20" s="109">
        <f>W14*4+W18*4+W16*9</f>
        <v>778.7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/>
      <c r="C21" s="388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9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/>
      <c r="C22" s="38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90"/>
      <c r="W22" s="113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/>
      <c r="C23" s="38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90"/>
      <c r="W23" s="47"/>
      <c r="X23" s="48"/>
      <c r="Y23" s="44"/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/>
      <c r="C24" s="388"/>
      <c r="D24" s="3"/>
      <c r="E24" s="3"/>
      <c r="F24" s="3"/>
      <c r="G24" s="2"/>
      <c r="H24" s="52"/>
      <c r="I24" s="2"/>
      <c r="J24" s="2"/>
      <c r="K24" s="2"/>
      <c r="L24" s="2"/>
      <c r="M24" s="2"/>
      <c r="N24" s="3"/>
      <c r="O24" s="2"/>
      <c r="P24" s="2"/>
      <c r="Q24" s="52"/>
      <c r="R24" s="2"/>
      <c r="S24" s="3"/>
      <c r="T24" s="52"/>
      <c r="U24" s="2"/>
      <c r="V24" s="390"/>
      <c r="W24" s="108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4"/>
      <c r="C25" s="388"/>
      <c r="D25" s="2"/>
      <c r="E25" s="52"/>
      <c r="F25" s="2"/>
      <c r="G25" s="2"/>
      <c r="H25" s="52"/>
      <c r="I25" s="2"/>
      <c r="J25" s="2"/>
      <c r="K25" s="2"/>
      <c r="L25" s="2"/>
      <c r="M25" s="2"/>
      <c r="N25" s="3"/>
      <c r="O25" s="2"/>
      <c r="P25" s="2"/>
      <c r="Q25" s="52"/>
      <c r="R25" s="2"/>
      <c r="S25" s="2"/>
      <c r="T25" s="52"/>
      <c r="U25" s="2"/>
      <c r="V25" s="390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4"/>
      <c r="C26" s="388"/>
      <c r="D26" s="5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90"/>
      <c r="W26" s="108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/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90"/>
      <c r="W27" s="47"/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1"/>
      <c r="W28" s="109"/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/>
      <c r="C29" s="38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89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/>
      <c r="C30" s="388"/>
      <c r="D30" s="2"/>
      <c r="E30" s="2"/>
      <c r="F30" s="2"/>
      <c r="G30" s="180"/>
      <c r="H30" s="156"/>
      <c r="I30" s="155"/>
      <c r="J30" s="3"/>
      <c r="K30" s="2"/>
      <c r="L30" s="3"/>
      <c r="M30" s="3"/>
      <c r="N30" s="3"/>
      <c r="O30" s="3"/>
      <c r="P30" s="2"/>
      <c r="Q30" s="2"/>
      <c r="R30" s="2"/>
      <c r="S30" s="3"/>
      <c r="T30" s="2"/>
      <c r="U30" s="2"/>
      <c r="V30" s="390"/>
      <c r="W30" s="113"/>
      <c r="X30" s="43"/>
      <c r="Y30" s="44"/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/>
      <c r="C31" s="388"/>
      <c r="D31" s="2"/>
      <c r="E31" s="2"/>
      <c r="F31" s="2"/>
      <c r="G31" s="157"/>
      <c r="H31" s="160"/>
      <c r="I31" s="158"/>
      <c r="J31" s="3"/>
      <c r="K31" s="2"/>
      <c r="L31" s="3"/>
      <c r="M31" s="3"/>
      <c r="N31" s="3"/>
      <c r="O31" s="3"/>
      <c r="P31" s="2"/>
      <c r="Q31" s="2"/>
      <c r="R31" s="2"/>
      <c r="S31" s="3"/>
      <c r="T31" s="2"/>
      <c r="U31" s="2"/>
      <c r="V31" s="390"/>
      <c r="W31" s="47"/>
      <c r="X31" s="48"/>
      <c r="Y31" s="44"/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/>
      <c r="C32" s="388"/>
      <c r="D32" s="52"/>
      <c r="E32" s="52"/>
      <c r="F32" s="2"/>
      <c r="G32" s="69"/>
      <c r="H32" s="159"/>
      <c r="I32" s="155"/>
      <c r="J32" s="152"/>
      <c r="K32" s="154"/>
      <c r="L32" s="153"/>
      <c r="M32" s="3"/>
      <c r="N32" s="3"/>
      <c r="O32" s="3"/>
      <c r="P32" s="2"/>
      <c r="Q32" s="52"/>
      <c r="R32" s="2"/>
      <c r="S32" s="2"/>
      <c r="T32" s="3"/>
      <c r="U32" s="2"/>
      <c r="V32" s="390"/>
      <c r="W32" s="108"/>
      <c r="X32" s="48"/>
      <c r="Y32" s="44"/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92"/>
      <c r="C33" s="388"/>
      <c r="D33" s="52"/>
      <c r="E33" s="52"/>
      <c r="F33" s="2"/>
      <c r="G33" s="2"/>
      <c r="H33" s="2"/>
      <c r="I33" s="2"/>
      <c r="J33" s="3"/>
      <c r="K33" s="3"/>
      <c r="L33" s="3"/>
      <c r="M33" s="2"/>
      <c r="N33" s="104"/>
      <c r="O33" s="2"/>
      <c r="P33" s="2"/>
      <c r="Q33" s="52"/>
      <c r="R33" s="2"/>
      <c r="S33" s="3"/>
      <c r="T33" s="52"/>
      <c r="U33" s="2"/>
      <c r="V33" s="390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2"/>
      <c r="C34" s="388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90"/>
      <c r="W34" s="108"/>
      <c r="X34" s="98"/>
      <c r="Y34" s="53"/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/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90"/>
      <c r="W35" s="47"/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1"/>
      <c r="W36" s="109"/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/>
      <c r="C37" s="38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89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/>
      <c r="C38" s="388"/>
      <c r="D38" s="3"/>
      <c r="E38" s="3"/>
      <c r="F38" s="2"/>
      <c r="G38" s="2"/>
      <c r="H38" s="3"/>
      <c r="I38" s="2"/>
      <c r="J38" s="2"/>
      <c r="K38" s="2"/>
      <c r="L38" s="2"/>
      <c r="M38" s="2"/>
      <c r="N38" s="3"/>
      <c r="O38" s="2"/>
      <c r="P38" s="2"/>
      <c r="Q38" s="3"/>
      <c r="R38" s="2"/>
      <c r="S38" s="3"/>
      <c r="T38" s="2"/>
      <c r="U38" s="2"/>
      <c r="V38" s="390"/>
      <c r="W38" s="113"/>
      <c r="X38" s="43"/>
      <c r="Y38" s="44"/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/>
      <c r="C39" s="388"/>
      <c r="D39" s="3"/>
      <c r="E39" s="3"/>
      <c r="F39" s="2"/>
      <c r="G39" s="2"/>
      <c r="H39" s="3"/>
      <c r="I39" s="2"/>
      <c r="J39" s="2"/>
      <c r="K39" s="2"/>
      <c r="L39" s="2"/>
      <c r="M39" s="2"/>
      <c r="N39" s="3"/>
      <c r="O39" s="2"/>
      <c r="P39" s="2"/>
      <c r="Q39" s="3"/>
      <c r="R39" s="2"/>
      <c r="S39" s="3"/>
      <c r="T39" s="2"/>
      <c r="U39" s="2"/>
      <c r="V39" s="390"/>
      <c r="W39" s="47"/>
      <c r="X39" s="48"/>
      <c r="Y39" s="44"/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/>
      <c r="C40" s="388"/>
      <c r="D40" s="3"/>
      <c r="E40" s="3"/>
      <c r="F40" s="2"/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390"/>
      <c r="W40" s="108"/>
      <c r="X40" s="48"/>
      <c r="Y40" s="44"/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92"/>
      <c r="C41" s="388"/>
      <c r="D41" s="3"/>
      <c r="E41" s="3"/>
      <c r="F41" s="2"/>
      <c r="G41" s="2"/>
      <c r="H41" s="3"/>
      <c r="I41" s="2"/>
      <c r="J41" s="2"/>
      <c r="K41" s="2"/>
      <c r="L41" s="2"/>
      <c r="M41" s="2"/>
      <c r="N41" s="3"/>
      <c r="O41" s="2"/>
      <c r="P41" s="2"/>
      <c r="Q41" s="3"/>
      <c r="R41" s="2"/>
      <c r="S41" s="3"/>
      <c r="T41" s="3"/>
      <c r="U41" s="3"/>
      <c r="V41" s="390"/>
      <c r="W41" s="47"/>
      <c r="X41" s="48"/>
      <c r="Y41" s="44"/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2"/>
      <c r="C42" s="388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390"/>
      <c r="W42" s="108"/>
      <c r="X42" s="98"/>
      <c r="Y42" s="53"/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/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90"/>
      <c r="W43" s="47"/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1"/>
      <c r="W44" s="109"/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7"/>
      <c r="E46" s="397"/>
      <c r="F46" s="398"/>
      <c r="G46" s="398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106.10月菜單</vt:lpstr>
      <vt:lpstr>第一週明細)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2017-09-13T05:15:03Z</cp:lastPrinted>
  <dcterms:created xsi:type="dcterms:W3CDTF">2013-10-17T10:44:48Z</dcterms:created>
  <dcterms:modified xsi:type="dcterms:W3CDTF">2017-09-13T05:52:33Z</dcterms:modified>
</cp:coreProperties>
</file>